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Sanja\Dropbox\Izvještaji\2024\GFI 2024\Razina 23\"/>
    </mc:Choice>
  </mc:AlternateContent>
  <xr:revisionPtr revIDLastSave="0" documentId="13_ncr:1_{D81B418F-55D9-4D1E-A484-324DF86EFB22}"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2868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workbook>
</file>

<file path=xl/calcChain.xml><?xml version="1.0" encoding="utf-8"?>
<calcChain xmlns="http://schemas.openxmlformats.org/spreadsheetml/2006/main">
  <c r="L1448" i="9" l="1"/>
  <c r="J1448" i="9"/>
  <c r="F318" i="9"/>
  <c r="F317" i="9"/>
  <c r="F316" i="9"/>
  <c r="F315" i="9"/>
  <c r="F314" i="9"/>
  <c r="F313" i="9"/>
  <c r="F311" i="9"/>
  <c r="F310" i="9"/>
  <c r="H309" i="9"/>
  <c r="G309" i="9"/>
  <c r="E309" i="9" s="1"/>
  <c r="B309" i="9" s="1"/>
  <c r="F309" i="9"/>
  <c r="F308" i="9"/>
  <c r="H307" i="9"/>
  <c r="G307" i="9"/>
  <c r="F307" i="9"/>
  <c r="E307" i="9"/>
  <c r="B307" i="9" s="1"/>
  <c r="H306" i="9"/>
  <c r="G306" i="9"/>
  <c r="F306" i="9"/>
  <c r="E306" i="9"/>
  <c r="B306" i="9" s="1"/>
  <c r="H305" i="9"/>
  <c r="G305" i="9"/>
  <c r="E305" i="9" s="1"/>
  <c r="B305" i="9" s="1"/>
  <c r="F305" i="9"/>
  <c r="H304" i="9"/>
  <c r="G304" i="9"/>
  <c r="F304" i="9"/>
  <c r="H303" i="9"/>
  <c r="G303" i="9"/>
  <c r="E303" i="9" s="1"/>
  <c r="B303" i="9" s="1"/>
  <c r="F303" i="9"/>
  <c r="H302" i="9"/>
  <c r="G302" i="9"/>
  <c r="F302" i="9"/>
  <c r="E302" i="9"/>
  <c r="H301" i="9"/>
  <c r="G301" i="9"/>
  <c r="E301" i="9" s="1"/>
  <c r="B301" i="9" s="1"/>
  <c r="F301" i="9"/>
  <c r="H300" i="9"/>
  <c r="G300" i="9"/>
  <c r="F300" i="9"/>
  <c r="H299" i="9"/>
  <c r="G299" i="9"/>
  <c r="F299" i="9"/>
  <c r="E299" i="9"/>
  <c r="B299" i="9" s="1"/>
  <c r="H298" i="9"/>
  <c r="G298" i="9"/>
  <c r="F298" i="9"/>
  <c r="E298" i="9"/>
  <c r="B298" i="9" s="1"/>
  <c r="H297" i="9"/>
  <c r="G297" i="9"/>
  <c r="E297" i="9" s="1"/>
  <c r="B297" i="9" s="1"/>
  <c r="F297" i="9"/>
  <c r="H296" i="9"/>
  <c r="G296" i="9"/>
  <c r="F296" i="9"/>
  <c r="H295" i="9"/>
  <c r="G295" i="9"/>
  <c r="F295" i="9"/>
  <c r="E295" i="9"/>
  <c r="B295" i="9" s="1"/>
  <c r="H294" i="9"/>
  <c r="G294" i="9"/>
  <c r="E294" i="9" s="1"/>
  <c r="F294" i="9"/>
  <c r="H293" i="9"/>
  <c r="G293" i="9"/>
  <c r="E293" i="9" s="1"/>
  <c r="B293" i="9" s="1"/>
  <c r="F293" i="9"/>
  <c r="H292" i="9"/>
  <c r="G292" i="9"/>
  <c r="F292" i="9"/>
  <c r="F291" i="9"/>
  <c r="F290" i="9"/>
  <c r="H289" i="9"/>
  <c r="G289" i="9"/>
  <c r="E289" i="9" s="1"/>
  <c r="B289" i="9" s="1"/>
  <c r="F289" i="9"/>
  <c r="H288" i="9"/>
  <c r="G288" i="9"/>
  <c r="E288" i="9" s="1"/>
  <c r="B288" i="9" s="1"/>
  <c r="F288" i="9"/>
  <c r="H287" i="9"/>
  <c r="G287" i="9"/>
  <c r="F287" i="9"/>
  <c r="E287" i="9"/>
  <c r="B287" i="9" s="1"/>
  <c r="H286" i="9"/>
  <c r="G286" i="9"/>
  <c r="F286" i="9"/>
  <c r="F285" i="9"/>
  <c r="H284" i="9"/>
  <c r="G284" i="9"/>
  <c r="E284" i="9" s="1"/>
  <c r="B284" i="9" s="1"/>
  <c r="F284" i="9"/>
  <c r="H283" i="9"/>
  <c r="G283" i="9"/>
  <c r="E283" i="9" s="1"/>
  <c r="B283" i="9" s="1"/>
  <c r="F283" i="9"/>
  <c r="H282" i="9"/>
  <c r="G282" i="9"/>
  <c r="F282" i="9"/>
  <c r="E282" i="9"/>
  <c r="B282" i="9" s="1"/>
  <c r="F281" i="9"/>
  <c r="F280" i="9"/>
  <c r="F279" i="9"/>
  <c r="F278" i="9"/>
  <c r="F276" i="9"/>
  <c r="L275" i="9"/>
  <c r="H275" i="9"/>
  <c r="F275" i="9"/>
  <c r="F274" i="9"/>
  <c r="I273" i="9"/>
  <c r="H273" i="9"/>
  <c r="F273" i="9"/>
  <c r="E272" i="9"/>
  <c r="M271" i="9"/>
  <c r="L271" i="9"/>
  <c r="F271" i="9"/>
  <c r="E271" i="9"/>
  <c r="M270" i="9"/>
  <c r="L270" i="9"/>
  <c r="F270" i="9" s="1"/>
  <c r="E270" i="9"/>
  <c r="B270" i="9" s="1"/>
  <c r="M269" i="9"/>
  <c r="L269" i="9"/>
  <c r="E269" i="9"/>
  <c r="M268" i="9"/>
  <c r="L268" i="9"/>
  <c r="F268" i="9" s="1"/>
  <c r="E268" i="9"/>
  <c r="B268" i="9" s="1"/>
  <c r="M267" i="9"/>
  <c r="L267" i="9"/>
  <c r="F267" i="9"/>
  <c r="E267" i="9"/>
  <c r="B267" i="9" s="1"/>
  <c r="M266" i="9"/>
  <c r="L266" i="9"/>
  <c r="F266" i="9" s="1"/>
  <c r="E266" i="9"/>
  <c r="M265" i="9"/>
  <c r="L265" i="9"/>
  <c r="F265" i="9" s="1"/>
  <c r="B265" i="9" s="1"/>
  <c r="E265" i="9"/>
  <c r="M264" i="9"/>
  <c r="L264" i="9"/>
  <c r="F264" i="9" s="1"/>
  <c r="E264" i="9"/>
  <c r="M263" i="9"/>
  <c r="L263" i="9"/>
  <c r="F263" i="9"/>
  <c r="E263" i="9"/>
  <c r="M262" i="9"/>
  <c r="L262" i="9"/>
  <c r="F262" i="9" s="1"/>
  <c r="E262" i="9"/>
  <c r="B262" i="9" s="1"/>
  <c r="M261" i="9"/>
  <c r="L261" i="9"/>
  <c r="E261" i="9"/>
  <c r="M260" i="9"/>
  <c r="L260" i="9"/>
  <c r="F260" i="9" s="1"/>
  <c r="E260" i="9"/>
  <c r="B260" i="9" s="1"/>
  <c r="M259" i="9"/>
  <c r="L259" i="9"/>
  <c r="F259" i="9"/>
  <c r="E259" i="9"/>
  <c r="B259" i="9" s="1"/>
  <c r="M258" i="9"/>
  <c r="L258" i="9"/>
  <c r="F258" i="9" s="1"/>
  <c r="E258" i="9"/>
  <c r="M257" i="9"/>
  <c r="L257" i="9"/>
  <c r="F257" i="9" s="1"/>
  <c r="B257" i="9" s="1"/>
  <c r="E257" i="9"/>
  <c r="M256" i="9"/>
  <c r="L256" i="9"/>
  <c r="F256" i="9" s="1"/>
  <c r="E256" i="9"/>
  <c r="M255" i="9"/>
  <c r="L255" i="9"/>
  <c r="F255" i="9"/>
  <c r="B255" i="9" s="1"/>
  <c r="E255" i="9"/>
  <c r="M254" i="9"/>
  <c r="L254" i="9"/>
  <c r="F254" i="9" s="1"/>
  <c r="E254" i="9"/>
  <c r="B254" i="9" s="1"/>
  <c r="M253" i="9"/>
  <c r="F253" i="9" s="1"/>
  <c r="L253" i="9"/>
  <c r="E253" i="9"/>
  <c r="B253" i="9"/>
  <c r="M252" i="9"/>
  <c r="L252" i="9"/>
  <c r="F252" i="9" s="1"/>
  <c r="E252" i="9"/>
  <c r="B252" i="9" s="1"/>
  <c r="M251" i="9"/>
  <c r="L251" i="9"/>
  <c r="F251" i="9"/>
  <c r="B251" i="9" s="1"/>
  <c r="E251" i="9"/>
  <c r="M250" i="9"/>
  <c r="L250" i="9"/>
  <c r="F250" i="9" s="1"/>
  <c r="E250" i="9"/>
  <c r="M249" i="9"/>
  <c r="F249" i="9" s="1"/>
  <c r="B249" i="9" s="1"/>
  <c r="L249" i="9"/>
  <c r="E249" i="9"/>
  <c r="M248" i="9"/>
  <c r="L248" i="9"/>
  <c r="F248" i="9" s="1"/>
  <c r="E248" i="9"/>
  <c r="M247" i="9"/>
  <c r="L247" i="9"/>
  <c r="F247" i="9"/>
  <c r="B247" i="9" s="1"/>
  <c r="E247" i="9"/>
  <c r="M246" i="9"/>
  <c r="L246" i="9"/>
  <c r="F246" i="9" s="1"/>
  <c r="E246" i="9"/>
  <c r="B246" i="9" s="1"/>
  <c r="M245" i="9"/>
  <c r="F245" i="9" s="1"/>
  <c r="L245" i="9"/>
  <c r="E245" i="9"/>
  <c r="B245" i="9"/>
  <c r="M244" i="9"/>
  <c r="L244" i="9"/>
  <c r="F244" i="9" s="1"/>
  <c r="E244" i="9"/>
  <c r="B244" i="9" s="1"/>
  <c r="M243" i="9"/>
  <c r="L243" i="9"/>
  <c r="F243" i="9"/>
  <c r="B243" i="9" s="1"/>
  <c r="E243" i="9"/>
  <c r="M242" i="9"/>
  <c r="L242" i="9"/>
  <c r="F242" i="9" s="1"/>
  <c r="E242" i="9"/>
  <c r="M241" i="9"/>
  <c r="F241" i="9" s="1"/>
  <c r="B241" i="9" s="1"/>
  <c r="L241" i="9"/>
  <c r="E241" i="9"/>
  <c r="M240" i="9"/>
  <c r="L240" i="9"/>
  <c r="F240" i="9" s="1"/>
  <c r="E240" i="9"/>
  <c r="M239" i="9"/>
  <c r="L239" i="9"/>
  <c r="F239" i="9"/>
  <c r="B239" i="9" s="1"/>
  <c r="E239" i="9"/>
  <c r="M238" i="9"/>
  <c r="L238" i="9"/>
  <c r="F238" i="9" s="1"/>
  <c r="E238" i="9"/>
  <c r="B238" i="9" s="1"/>
  <c r="M237" i="9"/>
  <c r="F237" i="9" s="1"/>
  <c r="L237" i="9"/>
  <c r="E237" i="9"/>
  <c r="B237" i="9"/>
  <c r="M236" i="9"/>
  <c r="L236" i="9"/>
  <c r="F236" i="9" s="1"/>
  <c r="E236" i="9"/>
  <c r="B236" i="9" s="1"/>
  <c r="M235" i="9"/>
  <c r="L235" i="9"/>
  <c r="F235" i="9"/>
  <c r="B235" i="9" s="1"/>
  <c r="E235" i="9"/>
  <c r="M234" i="9"/>
  <c r="L234" i="9"/>
  <c r="F234" i="9" s="1"/>
  <c r="E234" i="9"/>
  <c r="M233" i="9"/>
  <c r="F233" i="9" s="1"/>
  <c r="B233" i="9" s="1"/>
  <c r="L233" i="9"/>
  <c r="E233" i="9"/>
  <c r="M232" i="9"/>
  <c r="L232" i="9"/>
  <c r="F232" i="9" s="1"/>
  <c r="E232" i="9"/>
  <c r="M231" i="9"/>
  <c r="L231" i="9"/>
  <c r="F231" i="9"/>
  <c r="B231" i="9" s="1"/>
  <c r="E231" i="9"/>
  <c r="M230" i="9"/>
  <c r="L230" i="9"/>
  <c r="F230" i="9" s="1"/>
  <c r="E230" i="9"/>
  <c r="B230" i="9" s="1"/>
  <c r="M229" i="9"/>
  <c r="F229" i="9" s="1"/>
  <c r="L229" i="9"/>
  <c r="E229" i="9"/>
  <c r="B229" i="9"/>
  <c r="M228" i="9"/>
  <c r="L228" i="9"/>
  <c r="F228" i="9" s="1"/>
  <c r="E228" i="9"/>
  <c r="B228" i="9" s="1"/>
  <c r="M227" i="9"/>
  <c r="L227" i="9"/>
  <c r="F227" i="9"/>
  <c r="B227" i="9" s="1"/>
  <c r="E227" i="9"/>
  <c r="M226" i="9"/>
  <c r="L226" i="9"/>
  <c r="F226" i="9" s="1"/>
  <c r="E226" i="9"/>
  <c r="M225" i="9"/>
  <c r="F225" i="9" s="1"/>
  <c r="B225" i="9" s="1"/>
  <c r="L225" i="9"/>
  <c r="E225" i="9"/>
  <c r="M224" i="9"/>
  <c r="L224" i="9"/>
  <c r="F224" i="9" s="1"/>
  <c r="E224" i="9"/>
  <c r="M223" i="9"/>
  <c r="L223" i="9"/>
  <c r="F223" i="9"/>
  <c r="B223" i="9" s="1"/>
  <c r="E223" i="9"/>
  <c r="M222" i="9"/>
  <c r="L222" i="9"/>
  <c r="F222" i="9" s="1"/>
  <c r="E222" i="9"/>
  <c r="B222" i="9" s="1"/>
  <c r="M221" i="9"/>
  <c r="F221" i="9" s="1"/>
  <c r="L221" i="9"/>
  <c r="E221" i="9"/>
  <c r="B221" i="9"/>
  <c r="M220" i="9"/>
  <c r="L220" i="9"/>
  <c r="F220" i="9" s="1"/>
  <c r="E220" i="9"/>
  <c r="B220" i="9" s="1"/>
  <c r="M219" i="9"/>
  <c r="L219" i="9"/>
  <c r="F219" i="9"/>
  <c r="B219" i="9" s="1"/>
  <c r="E219" i="9"/>
  <c r="M218" i="9"/>
  <c r="L218" i="9"/>
  <c r="F218" i="9" s="1"/>
  <c r="E218" i="9"/>
  <c r="M217" i="9"/>
  <c r="L217" i="9"/>
  <c r="F217" i="9" s="1"/>
  <c r="B217" i="9" s="1"/>
  <c r="E217" i="9"/>
  <c r="M216" i="9"/>
  <c r="L216" i="9"/>
  <c r="F216" i="9" s="1"/>
  <c r="E216" i="9"/>
  <c r="M215" i="9"/>
  <c r="L215" i="9"/>
  <c r="F215" i="9" s="1"/>
  <c r="B215" i="9" s="1"/>
  <c r="E215" i="9"/>
  <c r="M214" i="9"/>
  <c r="L214" i="9"/>
  <c r="F214" i="9" s="1"/>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G181" i="9"/>
  <c r="E181" i="9" s="1"/>
  <c r="B181" i="9" s="1"/>
  <c r="F181" i="9"/>
  <c r="F180" i="9"/>
  <c r="F179" i="9"/>
  <c r="F178" i="9"/>
  <c r="F177" i="9"/>
  <c r="F176" i="9"/>
  <c r="G175" i="9"/>
  <c r="E175" i="9" s="1"/>
  <c r="B175" i="9" s="1"/>
  <c r="F175" i="9"/>
  <c r="F174" i="9"/>
  <c r="F173" i="9"/>
  <c r="F172" i="9"/>
  <c r="F171" i="9"/>
  <c r="F170" i="9"/>
  <c r="F169" i="9"/>
  <c r="F168" i="9"/>
  <c r="G167" i="9"/>
  <c r="E167" i="9" s="1"/>
  <c r="B167" i="9" s="1"/>
  <c r="F167" i="9"/>
  <c r="F166" i="9"/>
  <c r="F165" i="9"/>
  <c r="F164" i="9"/>
  <c r="F163" i="9"/>
  <c r="F162" i="9"/>
  <c r="F161" i="9"/>
  <c r="H160" i="9"/>
  <c r="G160" i="9"/>
  <c r="F160" i="9"/>
  <c r="E160" i="9"/>
  <c r="H159" i="9"/>
  <c r="G159" i="9"/>
  <c r="E159" i="9" s="1"/>
  <c r="F159" i="9"/>
  <c r="H158" i="9"/>
  <c r="G158" i="9"/>
  <c r="E158" i="9" s="1"/>
  <c r="F158" i="9"/>
  <c r="B158" i="9"/>
  <c r="H157" i="9"/>
  <c r="G157" i="9"/>
  <c r="F157" i="9"/>
  <c r="E157" i="9"/>
  <c r="B157" i="9" s="1"/>
  <c r="H156" i="9"/>
  <c r="G156" i="9"/>
  <c r="F156" i="9"/>
  <c r="E156" i="9"/>
  <c r="H155" i="9"/>
  <c r="G155" i="9"/>
  <c r="E155" i="9" s="1"/>
  <c r="F155" i="9"/>
  <c r="H154" i="9"/>
  <c r="G154" i="9"/>
  <c r="E154" i="9" s="1"/>
  <c r="F154" i="9"/>
  <c r="B154" i="9"/>
  <c r="H153" i="9"/>
  <c r="G153" i="9"/>
  <c r="F153" i="9"/>
  <c r="E153" i="9"/>
  <c r="B153" i="9" s="1"/>
  <c r="H152" i="9"/>
  <c r="G152" i="9"/>
  <c r="F152" i="9"/>
  <c r="E152" i="9"/>
  <c r="H151" i="9"/>
  <c r="G151" i="9"/>
  <c r="E151" i="9" s="1"/>
  <c r="F151" i="9"/>
  <c r="H150" i="9"/>
  <c r="G150" i="9"/>
  <c r="E150" i="9" s="1"/>
  <c r="F150" i="9"/>
  <c r="B150" i="9"/>
  <c r="H149" i="9"/>
  <c r="G149" i="9"/>
  <c r="F149" i="9"/>
  <c r="E149" i="9"/>
  <c r="B149" i="9" s="1"/>
  <c r="H148" i="9"/>
  <c r="G148" i="9"/>
  <c r="F148" i="9"/>
  <c r="E148" i="9"/>
  <c r="H147" i="9"/>
  <c r="G147" i="9"/>
  <c r="E147" i="9" s="1"/>
  <c r="F147" i="9"/>
  <c r="H146" i="9"/>
  <c r="G146" i="9"/>
  <c r="E146" i="9" s="1"/>
  <c r="F146" i="9"/>
  <c r="B146" i="9"/>
  <c r="H145" i="9"/>
  <c r="G145" i="9"/>
  <c r="F145" i="9"/>
  <c r="E145" i="9"/>
  <c r="B145" i="9" s="1"/>
  <c r="H144" i="9"/>
  <c r="G144" i="9"/>
  <c r="F144" i="9"/>
  <c r="E144" i="9"/>
  <c r="F143" i="9"/>
  <c r="H142" i="9"/>
  <c r="G142" i="9"/>
  <c r="F142" i="9"/>
  <c r="H141" i="9"/>
  <c r="E141" i="9" s="1"/>
  <c r="B141" i="9" s="1"/>
  <c r="G141" i="9"/>
  <c r="F141" i="9"/>
  <c r="H140" i="9"/>
  <c r="G140" i="9"/>
  <c r="F140" i="9"/>
  <c r="E140" i="9"/>
  <c r="B140" i="9" s="1"/>
  <c r="H139" i="9"/>
  <c r="G139" i="9"/>
  <c r="E139" i="9" s="1"/>
  <c r="F139" i="9"/>
  <c r="H138" i="9"/>
  <c r="G138" i="9"/>
  <c r="F138" i="9"/>
  <c r="H137" i="9"/>
  <c r="E137" i="9" s="1"/>
  <c r="G137" i="9"/>
  <c r="F137" i="9"/>
  <c r="B137" i="9"/>
  <c r="H136" i="9"/>
  <c r="G136" i="9"/>
  <c r="F136" i="9"/>
  <c r="E136" i="9"/>
  <c r="B136" i="9" s="1"/>
  <c r="H135" i="9"/>
  <c r="G135" i="9"/>
  <c r="E135" i="9" s="1"/>
  <c r="F135" i="9"/>
  <c r="H134" i="9"/>
  <c r="G134" i="9"/>
  <c r="F134" i="9"/>
  <c r="H133" i="9"/>
  <c r="E133" i="9" s="1"/>
  <c r="B133" i="9" s="1"/>
  <c r="G133" i="9"/>
  <c r="F133" i="9"/>
  <c r="H132" i="9"/>
  <c r="G132" i="9"/>
  <c r="F132" i="9"/>
  <c r="E132" i="9"/>
  <c r="B132" i="9" s="1"/>
  <c r="H131" i="9"/>
  <c r="G131" i="9"/>
  <c r="E131" i="9" s="1"/>
  <c r="F131" i="9"/>
  <c r="H130" i="9"/>
  <c r="G130" i="9"/>
  <c r="F130" i="9"/>
  <c r="H129" i="9"/>
  <c r="E129" i="9" s="1"/>
  <c r="G129" i="9"/>
  <c r="F129" i="9"/>
  <c r="B129" i="9"/>
  <c r="H128" i="9"/>
  <c r="G128" i="9"/>
  <c r="F128" i="9"/>
  <c r="E128" i="9"/>
  <c r="B128" i="9" s="1"/>
  <c r="H127" i="9"/>
  <c r="G127" i="9"/>
  <c r="E127" i="9" s="1"/>
  <c r="F127" i="9"/>
  <c r="H126" i="9"/>
  <c r="G126" i="9"/>
  <c r="F126" i="9"/>
  <c r="H125" i="9"/>
  <c r="E125" i="9" s="1"/>
  <c r="B125" i="9" s="1"/>
  <c r="G125" i="9"/>
  <c r="F125" i="9"/>
  <c r="H124" i="9"/>
  <c r="G124" i="9"/>
  <c r="F124" i="9"/>
  <c r="E124" i="9"/>
  <c r="B124" i="9" s="1"/>
  <c r="H123" i="9"/>
  <c r="G123" i="9"/>
  <c r="E123" i="9" s="1"/>
  <c r="F123" i="9"/>
  <c r="H122" i="9"/>
  <c r="G122" i="9"/>
  <c r="F122" i="9"/>
  <c r="H121" i="9"/>
  <c r="E121" i="9" s="1"/>
  <c r="G121" i="9"/>
  <c r="F121" i="9"/>
  <c r="B121" i="9"/>
  <c r="H120" i="9"/>
  <c r="G120" i="9"/>
  <c r="F120" i="9"/>
  <c r="E120" i="9"/>
  <c r="B120" i="9" s="1"/>
  <c r="H119" i="9"/>
  <c r="G119" i="9"/>
  <c r="E119" i="9" s="1"/>
  <c r="F119" i="9"/>
  <c r="H118" i="9"/>
  <c r="G118" i="9"/>
  <c r="F118" i="9"/>
  <c r="H117" i="9"/>
  <c r="E117" i="9" s="1"/>
  <c r="B117" i="9" s="1"/>
  <c r="G117" i="9"/>
  <c r="F117" i="9"/>
  <c r="H116" i="9"/>
  <c r="G116" i="9"/>
  <c r="F116" i="9"/>
  <c r="E116" i="9"/>
  <c r="B116" i="9" s="1"/>
  <c r="H115" i="9"/>
  <c r="G115" i="9"/>
  <c r="E115" i="9" s="1"/>
  <c r="F115" i="9"/>
  <c r="H114" i="9"/>
  <c r="G114" i="9"/>
  <c r="F114" i="9"/>
  <c r="H113" i="9"/>
  <c r="E113" i="9" s="1"/>
  <c r="G113" i="9"/>
  <c r="F113" i="9"/>
  <c r="B113" i="9"/>
  <c r="H112" i="9"/>
  <c r="G112" i="9"/>
  <c r="F112" i="9"/>
  <c r="E112" i="9"/>
  <c r="B112" i="9" s="1"/>
  <c r="H111" i="9"/>
  <c r="G111" i="9"/>
  <c r="E111" i="9" s="1"/>
  <c r="F111" i="9"/>
  <c r="H110" i="9"/>
  <c r="G110" i="9"/>
  <c r="F110" i="9"/>
  <c r="H109" i="9"/>
  <c r="E109" i="9" s="1"/>
  <c r="B109" i="9" s="1"/>
  <c r="G109" i="9"/>
  <c r="F109" i="9"/>
  <c r="H108" i="9"/>
  <c r="G108" i="9"/>
  <c r="F108" i="9"/>
  <c r="E108" i="9"/>
  <c r="B108" i="9" s="1"/>
  <c r="H107" i="9"/>
  <c r="G107" i="9"/>
  <c r="E107" i="9" s="1"/>
  <c r="F107" i="9"/>
  <c r="H106" i="9"/>
  <c r="G106" i="9"/>
  <c r="F106" i="9"/>
  <c r="H105" i="9"/>
  <c r="E105" i="9" s="1"/>
  <c r="G105" i="9"/>
  <c r="F105" i="9"/>
  <c r="B105" i="9"/>
  <c r="H104" i="9"/>
  <c r="G104" i="9"/>
  <c r="F104" i="9"/>
  <c r="E104" i="9"/>
  <c r="B104" i="9" s="1"/>
  <c r="H103" i="9"/>
  <c r="G103" i="9"/>
  <c r="E103" i="9" s="1"/>
  <c r="F103" i="9"/>
  <c r="H102" i="9"/>
  <c r="G102" i="9"/>
  <c r="F102" i="9"/>
  <c r="H101" i="9"/>
  <c r="E101" i="9" s="1"/>
  <c r="B101" i="9" s="1"/>
  <c r="G101" i="9"/>
  <c r="F101" i="9"/>
  <c r="H100" i="9"/>
  <c r="G100" i="9"/>
  <c r="F100" i="9"/>
  <c r="E100" i="9"/>
  <c r="B100" i="9" s="1"/>
  <c r="H99" i="9"/>
  <c r="G99" i="9"/>
  <c r="E99" i="9" s="1"/>
  <c r="F99" i="9"/>
  <c r="H98" i="9"/>
  <c r="G98" i="9"/>
  <c r="F98" i="9"/>
  <c r="H97" i="9"/>
  <c r="E97" i="9" s="1"/>
  <c r="G97" i="9"/>
  <c r="F97" i="9"/>
  <c r="B97" i="9"/>
  <c r="H96" i="9"/>
  <c r="G96" i="9"/>
  <c r="F96" i="9"/>
  <c r="E96" i="9"/>
  <c r="B96" i="9" s="1"/>
  <c r="H95" i="9"/>
  <c r="G95" i="9"/>
  <c r="E95" i="9" s="1"/>
  <c r="F95" i="9"/>
  <c r="H94" i="9"/>
  <c r="G94" i="9"/>
  <c r="F94" i="9"/>
  <c r="H93" i="9"/>
  <c r="E93" i="9" s="1"/>
  <c r="B93" i="9" s="1"/>
  <c r="G93" i="9"/>
  <c r="F93" i="9"/>
  <c r="H92" i="9"/>
  <c r="G92" i="9"/>
  <c r="F92" i="9"/>
  <c r="E92" i="9"/>
  <c r="B92" i="9" s="1"/>
  <c r="H91" i="9"/>
  <c r="G91" i="9"/>
  <c r="F91" i="9"/>
  <c r="E91" i="9"/>
  <c r="B91" i="9" s="1"/>
  <c r="H90" i="9"/>
  <c r="G90" i="9"/>
  <c r="E90" i="9" s="1"/>
  <c r="B90" i="9" s="1"/>
  <c r="F90" i="9"/>
  <c r="H89" i="9"/>
  <c r="G89" i="9"/>
  <c r="E89" i="9" s="1"/>
  <c r="B89" i="9" s="1"/>
  <c r="F89" i="9"/>
  <c r="H88" i="9"/>
  <c r="E88" i="9" s="1"/>
  <c r="G88" i="9"/>
  <c r="F88" i="9"/>
  <c r="B88" i="9"/>
  <c r="H87" i="9"/>
  <c r="G87" i="9"/>
  <c r="F87" i="9"/>
  <c r="E87" i="9"/>
  <c r="B87" i="9" s="1"/>
  <c r="H86" i="9"/>
  <c r="G86" i="9"/>
  <c r="E86" i="9" s="1"/>
  <c r="F86" i="9"/>
  <c r="H85" i="9"/>
  <c r="G85" i="9"/>
  <c r="E85" i="9" s="1"/>
  <c r="B85" i="9" s="1"/>
  <c r="F85" i="9"/>
  <c r="H84" i="9"/>
  <c r="E84" i="9" s="1"/>
  <c r="B84" i="9" s="1"/>
  <c r="G84" i="9"/>
  <c r="F84" i="9"/>
  <c r="H83" i="9"/>
  <c r="G83" i="9"/>
  <c r="F83" i="9"/>
  <c r="E83" i="9"/>
  <c r="B83" i="9" s="1"/>
  <c r="H82" i="9"/>
  <c r="G82" i="9"/>
  <c r="E82" i="9" s="1"/>
  <c r="B82" i="9" s="1"/>
  <c r="F82" i="9"/>
  <c r="H81" i="9"/>
  <c r="G81" i="9"/>
  <c r="E81" i="9" s="1"/>
  <c r="B81" i="9" s="1"/>
  <c r="F81" i="9"/>
  <c r="H80" i="9"/>
  <c r="E80" i="9" s="1"/>
  <c r="G80" i="9"/>
  <c r="F80" i="9"/>
  <c r="B80" i="9"/>
  <c r="H79" i="9"/>
  <c r="G79" i="9"/>
  <c r="F79" i="9"/>
  <c r="E79" i="9"/>
  <c r="B79" i="9" s="1"/>
  <c r="H78" i="9"/>
  <c r="G78" i="9"/>
  <c r="E78" i="9" s="1"/>
  <c r="F78" i="9"/>
  <c r="H77" i="9"/>
  <c r="G77" i="9"/>
  <c r="E77" i="9" s="1"/>
  <c r="B77" i="9" s="1"/>
  <c r="F77" i="9"/>
  <c r="H76" i="9"/>
  <c r="E76" i="9" s="1"/>
  <c r="B76" i="9" s="1"/>
  <c r="G76" i="9"/>
  <c r="F76" i="9"/>
  <c r="H75" i="9"/>
  <c r="G75" i="9"/>
  <c r="F75" i="9"/>
  <c r="E75" i="9"/>
  <c r="B75" i="9" s="1"/>
  <c r="H74" i="9"/>
  <c r="G74" i="9"/>
  <c r="E74" i="9" s="1"/>
  <c r="B74" i="9" s="1"/>
  <c r="F74" i="9"/>
  <c r="H73" i="9"/>
  <c r="G73" i="9"/>
  <c r="E73" i="9" s="1"/>
  <c r="B73" i="9" s="1"/>
  <c r="F73" i="9"/>
  <c r="H72" i="9"/>
  <c r="E72" i="9" s="1"/>
  <c r="G72" i="9"/>
  <c r="F72" i="9"/>
  <c r="B72" i="9"/>
  <c r="H71" i="9"/>
  <c r="G71" i="9"/>
  <c r="F71" i="9"/>
  <c r="E71" i="9"/>
  <c r="B71" i="9" s="1"/>
  <c r="H70" i="9"/>
  <c r="G70" i="9"/>
  <c r="E70" i="9" s="1"/>
  <c r="F70" i="9"/>
  <c r="H69" i="9"/>
  <c r="G69" i="9"/>
  <c r="E69" i="9" s="1"/>
  <c r="B69" i="9" s="1"/>
  <c r="F69" i="9"/>
  <c r="H68" i="9"/>
  <c r="E68" i="9" s="1"/>
  <c r="B68" i="9" s="1"/>
  <c r="G68" i="9"/>
  <c r="F68" i="9"/>
  <c r="H67" i="9"/>
  <c r="G67" i="9"/>
  <c r="F67" i="9"/>
  <c r="E67" i="9"/>
  <c r="B67" i="9" s="1"/>
  <c r="H66" i="9"/>
  <c r="G66" i="9"/>
  <c r="E66" i="9" s="1"/>
  <c r="B66" i="9" s="1"/>
  <c r="F66" i="9"/>
  <c r="H65" i="9"/>
  <c r="G65" i="9"/>
  <c r="E65" i="9" s="1"/>
  <c r="B65" i="9" s="1"/>
  <c r="F65" i="9"/>
  <c r="H64" i="9"/>
  <c r="E64" i="9" s="1"/>
  <c r="G64" i="9"/>
  <c r="F64" i="9"/>
  <c r="B64" i="9"/>
  <c r="H63" i="9"/>
  <c r="G63" i="9"/>
  <c r="F63" i="9"/>
  <c r="E63" i="9"/>
  <c r="B63" i="9" s="1"/>
  <c r="H62" i="9"/>
  <c r="G62" i="9"/>
  <c r="E62" i="9" s="1"/>
  <c r="F62" i="9"/>
  <c r="H61" i="9"/>
  <c r="G61" i="9"/>
  <c r="E61" i="9" s="1"/>
  <c r="B61" i="9" s="1"/>
  <c r="F61" i="9"/>
  <c r="H60" i="9"/>
  <c r="E60" i="9" s="1"/>
  <c r="B60" i="9" s="1"/>
  <c r="G60" i="9"/>
  <c r="F60" i="9"/>
  <c r="H59" i="9"/>
  <c r="G59" i="9"/>
  <c r="F59" i="9"/>
  <c r="E59" i="9"/>
  <c r="B59" i="9" s="1"/>
  <c r="H58" i="9"/>
  <c r="G58" i="9"/>
  <c r="E58" i="9" s="1"/>
  <c r="B58" i="9" s="1"/>
  <c r="F58" i="9"/>
  <c r="H57" i="9"/>
  <c r="G57" i="9"/>
  <c r="E57" i="9" s="1"/>
  <c r="B57" i="9" s="1"/>
  <c r="F57" i="9"/>
  <c r="H56" i="9"/>
  <c r="E56" i="9" s="1"/>
  <c r="G56" i="9"/>
  <c r="F56" i="9"/>
  <c r="B56" i="9"/>
  <c r="H55" i="9"/>
  <c r="G55" i="9"/>
  <c r="F55" i="9"/>
  <c r="E55" i="9"/>
  <c r="B55" i="9" s="1"/>
  <c r="H54" i="9"/>
  <c r="G54" i="9"/>
  <c r="E54" i="9" s="1"/>
  <c r="F54" i="9"/>
  <c r="H53" i="9"/>
  <c r="G53" i="9"/>
  <c r="E53" i="9" s="1"/>
  <c r="B53" i="9" s="1"/>
  <c r="F53" i="9"/>
  <c r="H52" i="9"/>
  <c r="E52" i="9" s="1"/>
  <c r="B52" i="9" s="1"/>
  <c r="G52" i="9"/>
  <c r="F52" i="9"/>
  <c r="H51" i="9"/>
  <c r="G51" i="9"/>
  <c r="F51" i="9"/>
  <c r="E51" i="9"/>
  <c r="B51" i="9" s="1"/>
  <c r="H50" i="9"/>
  <c r="G50" i="9"/>
  <c r="E50" i="9" s="1"/>
  <c r="B50" i="9" s="1"/>
  <c r="F50" i="9"/>
  <c r="H49" i="9"/>
  <c r="G49" i="9"/>
  <c r="E49" i="9" s="1"/>
  <c r="B49" i="9" s="1"/>
  <c r="F49" i="9"/>
  <c r="H48" i="9"/>
  <c r="E48" i="9" s="1"/>
  <c r="G48" i="9"/>
  <c r="F48" i="9"/>
  <c r="B48" i="9"/>
  <c r="H47" i="9"/>
  <c r="G47" i="9"/>
  <c r="F47" i="9"/>
  <c r="E47" i="9"/>
  <c r="B47" i="9" s="1"/>
  <c r="H46" i="9"/>
  <c r="G46" i="9"/>
  <c r="E46" i="9" s="1"/>
  <c r="F46" i="9"/>
  <c r="H45" i="9"/>
  <c r="G45" i="9"/>
  <c r="E45" i="9" s="1"/>
  <c r="B45" i="9" s="1"/>
  <c r="F45" i="9"/>
  <c r="H44" i="9"/>
  <c r="E44" i="9" s="1"/>
  <c r="B44" i="9" s="1"/>
  <c r="G44" i="9"/>
  <c r="F44" i="9"/>
  <c r="H43" i="9"/>
  <c r="G43" i="9"/>
  <c r="F43" i="9"/>
  <c r="E43" i="9"/>
  <c r="B43" i="9" s="1"/>
  <c r="H42" i="9"/>
  <c r="G42" i="9"/>
  <c r="E42" i="9" s="1"/>
  <c r="B42" i="9" s="1"/>
  <c r="F42" i="9"/>
  <c r="H41" i="9"/>
  <c r="G41" i="9"/>
  <c r="E41" i="9" s="1"/>
  <c r="B41" i="9" s="1"/>
  <c r="F41" i="9"/>
  <c r="H40" i="9"/>
  <c r="E40" i="9" s="1"/>
  <c r="G40" i="9"/>
  <c r="F40" i="9"/>
  <c r="B40" i="9"/>
  <c r="H39" i="9"/>
  <c r="G39" i="9"/>
  <c r="F39" i="9"/>
  <c r="E39" i="9"/>
  <c r="B39" i="9" s="1"/>
  <c r="H38" i="9"/>
  <c r="G38" i="9"/>
  <c r="E38" i="9" s="1"/>
  <c r="F38" i="9"/>
  <c r="H37" i="9"/>
  <c r="G37" i="9"/>
  <c r="E37" i="9" s="1"/>
  <c r="B37" i="9" s="1"/>
  <c r="F37" i="9"/>
  <c r="H36" i="9"/>
  <c r="E36" i="9" s="1"/>
  <c r="B36" i="9" s="1"/>
  <c r="G36" i="9"/>
  <c r="F36" i="9"/>
  <c r="H35" i="9"/>
  <c r="G35" i="9"/>
  <c r="F35" i="9"/>
  <c r="E35" i="9"/>
  <c r="B35" i="9" s="1"/>
  <c r="H34" i="9"/>
  <c r="G34" i="9"/>
  <c r="E34" i="9" s="1"/>
  <c r="B34" i="9" s="1"/>
  <c r="F34" i="9"/>
  <c r="H33" i="9"/>
  <c r="G33" i="9"/>
  <c r="E33" i="9" s="1"/>
  <c r="B33" i="9" s="1"/>
  <c r="F33" i="9"/>
  <c r="H32" i="9"/>
  <c r="G32" i="9"/>
  <c r="F32" i="9"/>
  <c r="H31" i="9"/>
  <c r="G31" i="9"/>
  <c r="F31" i="9"/>
  <c r="E31" i="9"/>
  <c r="B31" i="9" s="1"/>
  <c r="H30" i="9"/>
  <c r="G30" i="9"/>
  <c r="E30" i="9" s="1"/>
  <c r="F30" i="9"/>
  <c r="H29" i="9"/>
  <c r="G29" i="9"/>
  <c r="E29" i="9" s="1"/>
  <c r="B29" i="9" s="1"/>
  <c r="F29" i="9"/>
  <c r="H28" i="9"/>
  <c r="E28" i="9" s="1"/>
  <c r="B28" i="9" s="1"/>
  <c r="G28" i="9"/>
  <c r="F28" i="9"/>
  <c r="H27" i="9"/>
  <c r="G27" i="9"/>
  <c r="E27" i="9" s="1"/>
  <c r="B27" i="9" s="1"/>
  <c r="F27" i="9"/>
  <c r="H26" i="9"/>
  <c r="G26" i="9"/>
  <c r="E26" i="9" s="1"/>
  <c r="B26" i="9" s="1"/>
  <c r="F26" i="9"/>
  <c r="H25" i="9"/>
  <c r="G25" i="9"/>
  <c r="E25" i="9" s="1"/>
  <c r="B25" i="9" s="1"/>
  <c r="F25" i="9"/>
  <c r="H24" i="9"/>
  <c r="E24" i="9" s="1"/>
  <c r="G24" i="9"/>
  <c r="F24" i="9"/>
  <c r="B24" i="9"/>
  <c r="H23" i="9"/>
  <c r="G23" i="9"/>
  <c r="F23" i="9"/>
  <c r="E23" i="9"/>
  <c r="B23" i="9" s="1"/>
  <c r="H22" i="9"/>
  <c r="G22" i="9"/>
  <c r="E22" i="9" s="1"/>
  <c r="F22" i="9"/>
  <c r="F21" i="9"/>
  <c r="F4" i="9"/>
  <c r="O3" i="9"/>
  <c r="G275" i="9" s="1"/>
  <c r="E275" i="9" s="1"/>
  <c r="B275" i="9" s="1"/>
  <c r="I3" i="9"/>
  <c r="H3" i="9"/>
  <c r="G3" i="9"/>
  <c r="D101" i="8"/>
  <c r="D95" i="8"/>
  <c r="D90" i="8"/>
  <c r="D85" i="8"/>
  <c r="D80" i="8"/>
  <c r="D75" i="8"/>
  <c r="D70" i="8"/>
  <c r="D65" i="8"/>
  <c r="D60" i="8"/>
  <c r="D55" i="8"/>
  <c r="D49" i="8" s="1"/>
  <c r="C1524" i="1" s="1"/>
  <c r="D50" i="8"/>
  <c r="D44" i="8"/>
  <c r="D43" i="8"/>
  <c r="D36" i="8"/>
  <c r="D26" i="8"/>
  <c r="D24" i="8"/>
  <c r="D18" i="8"/>
  <c r="D8" i="8"/>
  <c r="D6" i="8"/>
  <c r="E44" i="7"/>
  <c r="D44" i="7"/>
  <c r="E39" i="7"/>
  <c r="D39" i="7"/>
  <c r="D38" i="7" s="1"/>
  <c r="H31" i="3" s="1"/>
  <c r="E38" i="7"/>
  <c r="E30" i="7"/>
  <c r="D30" i="7"/>
  <c r="E23" i="7"/>
  <c r="E22" i="7" s="1"/>
  <c r="D23" i="7"/>
  <c r="D22" i="7"/>
  <c r="E14" i="7"/>
  <c r="D14" i="7"/>
  <c r="E7" i="7"/>
  <c r="D7" i="7"/>
  <c r="D6" i="7" s="1"/>
  <c r="D5" i="7" s="1"/>
  <c r="E6" i="7"/>
  <c r="E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F118" i="6" s="1"/>
  <c r="D118" i="6"/>
  <c r="F117" i="6"/>
  <c r="F116" i="6"/>
  <c r="F115" i="6"/>
  <c r="E115" i="6"/>
  <c r="D115" i="6"/>
  <c r="D114" i="6" s="1"/>
  <c r="F113" i="6"/>
  <c r="F112" i="6"/>
  <c r="F111" i="6"/>
  <c r="F110" i="6"/>
  <c r="F109" i="6"/>
  <c r="F108" i="6"/>
  <c r="F107" i="6"/>
  <c r="E107" i="6"/>
  <c r="D107" i="6"/>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E82" i="6"/>
  <c r="F82" i="6" s="1"/>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E54" i="6"/>
  <c r="F54" i="6" s="1"/>
  <c r="D54" i="6"/>
  <c r="F53" i="6"/>
  <c r="F52" i="6"/>
  <c r="F51" i="6"/>
  <c r="E50" i="6"/>
  <c r="D50" i="6"/>
  <c r="F50" i="6" s="1"/>
  <c r="F49" i="6"/>
  <c r="F48" i="6"/>
  <c r="F47" i="6"/>
  <c r="F46" i="6"/>
  <c r="F45" i="6"/>
  <c r="F44" i="6"/>
  <c r="E43" i="6"/>
  <c r="D43" i="6"/>
  <c r="F43" i="6" s="1"/>
  <c r="F42" i="6"/>
  <c r="F41" i="6"/>
  <c r="F40" i="6"/>
  <c r="F39" i="6"/>
  <c r="E39" i="6"/>
  <c r="D39" i="6"/>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F6" i="6"/>
  <c r="E6" i="6"/>
  <c r="D6" i="6"/>
  <c r="E5" i="6"/>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E250" i="5"/>
  <c r="F250" i="5" s="1"/>
  <c r="D250" i="5"/>
  <c r="F249" i="5"/>
  <c r="F248" i="5"/>
  <c r="F247" i="5"/>
  <c r="E246" i="5"/>
  <c r="D246" i="5"/>
  <c r="F246" i="5" s="1"/>
  <c r="F244" i="5"/>
  <c r="F243" i="5"/>
  <c r="E242" i="5"/>
  <c r="D242" i="5"/>
  <c r="F241" i="5"/>
  <c r="F240" i="5"/>
  <c r="E239" i="5"/>
  <c r="D239"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F191" i="5"/>
  <c r="E191" i="5"/>
  <c r="E190" i="5" s="1"/>
  <c r="H310" i="9" s="1"/>
  <c r="D191" i="5"/>
  <c r="F189" i="5"/>
  <c r="F188" i="5"/>
  <c r="F187" i="5"/>
  <c r="F186" i="5"/>
  <c r="F185" i="5"/>
  <c r="F184" i="5"/>
  <c r="F183" i="5"/>
  <c r="F182" i="5"/>
  <c r="F181" i="5"/>
  <c r="E180" i="5"/>
  <c r="E177" i="5" s="1"/>
  <c r="D180" i="5"/>
  <c r="F179" i="5"/>
  <c r="F178"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1" i="9" s="1"/>
  <c r="D149" i="5"/>
  <c r="G291" i="9" s="1"/>
  <c r="E291" i="9" s="1"/>
  <c r="B291" i="9" s="1"/>
  <c r="F148" i="5"/>
  <c r="F147" i="5"/>
  <c r="E146" i="5"/>
  <c r="D146" i="5"/>
  <c r="F146" i="5" s="1"/>
  <c r="F145" i="5"/>
  <c r="F144" i="5"/>
  <c r="F143" i="5"/>
  <c r="F142" i="5"/>
  <c r="E142" i="5"/>
  <c r="E134" i="5" s="1"/>
  <c r="D142" i="5"/>
  <c r="F141" i="5"/>
  <c r="F140" i="5"/>
  <c r="F139" i="5"/>
  <c r="F138" i="5"/>
  <c r="F137" i="5"/>
  <c r="F136" i="5"/>
  <c r="F135" i="5"/>
  <c r="E135" i="5"/>
  <c r="D135" i="5"/>
  <c r="D134" i="5" s="1"/>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H290" i="9" s="1"/>
  <c r="D88" i="5"/>
  <c r="G290" i="9" s="1"/>
  <c r="E87" i="5"/>
  <c r="D87" i="5"/>
  <c r="F87" i="5" s="1"/>
  <c r="F86" i="5"/>
  <c r="F85" i="5"/>
  <c r="F84" i="5"/>
  <c r="F83" i="5"/>
  <c r="F82" i="5"/>
  <c r="F81" i="5"/>
  <c r="F80" i="5"/>
  <c r="F79" i="5"/>
  <c r="E79" i="5"/>
  <c r="D79" i="5"/>
  <c r="D78" i="5" s="1"/>
  <c r="F78" i="5" s="1"/>
  <c r="E78" i="5"/>
  <c r="F77" i="5"/>
  <c r="F76" i="5"/>
  <c r="F75" i="5"/>
  <c r="F74" i="5"/>
  <c r="F73" i="5"/>
  <c r="F72" i="5"/>
  <c r="F71" i="5"/>
  <c r="E70" i="5"/>
  <c r="E69" i="5" s="1"/>
  <c r="D70" i="5"/>
  <c r="F67" i="5"/>
  <c r="F66" i="5"/>
  <c r="F65" i="5"/>
  <c r="F64" i="5"/>
  <c r="E63" i="5"/>
  <c r="D63" i="5"/>
  <c r="F63" i="5" s="1"/>
  <c r="F62" i="5"/>
  <c r="F61" i="5"/>
  <c r="F60" i="5"/>
  <c r="F59" i="5"/>
  <c r="F58" i="5"/>
  <c r="F57" i="5"/>
  <c r="E56" i="5"/>
  <c r="F56" i="5" s="1"/>
  <c r="D56" i="5"/>
  <c r="F55" i="5"/>
  <c r="F54" i="5"/>
  <c r="F53" i="5"/>
  <c r="E52" i="5"/>
  <c r="D52" i="5"/>
  <c r="F52" i="5" s="1"/>
  <c r="F51" i="5"/>
  <c r="F50" i="5"/>
  <c r="F49" i="5"/>
  <c r="F48" i="5"/>
  <c r="F47" i="5"/>
  <c r="F46" i="5"/>
  <c r="E45" i="5"/>
  <c r="E12" i="5" s="1"/>
  <c r="D990" i="1" s="1"/>
  <c r="D45" i="5"/>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D12" i="5" s="1"/>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E632" i="4"/>
  <c r="D632" i="4"/>
  <c r="F632" i="4" s="1"/>
  <c r="F631" i="4"/>
  <c r="F630" i="4"/>
  <c r="E629" i="4"/>
  <c r="D629" i="4"/>
  <c r="F629" i="4" s="1"/>
  <c r="F628" i="4"/>
  <c r="F627" i="4"/>
  <c r="F626" i="4"/>
  <c r="E626" i="4"/>
  <c r="G183" i="9" s="1"/>
  <c r="E183" i="9" s="1"/>
  <c r="B183" i="9" s="1"/>
  <c r="D626" i="4"/>
  <c r="E625"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F581" i="4"/>
  <c r="E581" i="4"/>
  <c r="D581" i="4"/>
  <c r="D580" i="4" s="1"/>
  <c r="F580" i="4" s="1"/>
  <c r="E580"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E522" i="4"/>
  <c r="D522" i="4"/>
  <c r="F522" i="4" s="1"/>
  <c r="F521" i="4"/>
  <c r="F520" i="4"/>
  <c r="E519" i="4"/>
  <c r="D519" i="4"/>
  <c r="F518" i="4"/>
  <c r="F517" i="4"/>
  <c r="F516" i="4"/>
  <c r="E516" i="4"/>
  <c r="E515" i="4" s="1"/>
  <c r="D516" i="4"/>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85" i="4"/>
  <c r="F485" i="4" s="1"/>
  <c r="D484" i="4"/>
  <c r="F484" i="4" s="1"/>
  <c r="F483" i="4"/>
  <c r="F482" i="4"/>
  <c r="E481" i="4"/>
  <c r="D481" i="4"/>
  <c r="F481" i="4" s="1"/>
  <c r="F480" i="4"/>
  <c r="F479" i="4"/>
  <c r="F478" i="4"/>
  <c r="E478" i="4"/>
  <c r="D478" i="4"/>
  <c r="F477" i="4"/>
  <c r="F476" i="4"/>
  <c r="F475" i="4"/>
  <c r="F474" i="4"/>
  <c r="E473" i="4"/>
  <c r="E472" i="4" s="1"/>
  <c r="D473" i="4"/>
  <c r="F473" i="4" s="1"/>
  <c r="D472" i="4"/>
  <c r="F472" i="4" s="1"/>
  <c r="F471" i="4"/>
  <c r="F470" i="4"/>
  <c r="E469" i="4"/>
  <c r="D469" i="4"/>
  <c r="F469" i="4" s="1"/>
  <c r="F468" i="4"/>
  <c r="F467" i="4"/>
  <c r="F466" i="4"/>
  <c r="E466" i="4"/>
  <c r="D466" i="4"/>
  <c r="F465" i="4"/>
  <c r="F464" i="4"/>
  <c r="F463" i="4"/>
  <c r="E463" i="4"/>
  <c r="D463" i="4"/>
  <c r="F462" i="4"/>
  <c r="F461" i="4"/>
  <c r="E460" i="4"/>
  <c r="E459" i="4" s="1"/>
  <c r="D453" i="1" s="1"/>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E421" i="4"/>
  <c r="E420" i="4" s="1"/>
  <c r="F418" i="4"/>
  <c r="E418" i="4"/>
  <c r="D418" i="4"/>
  <c r="E417" i="4"/>
  <c r="E644" i="4" s="1"/>
  <c r="D638" i="1" s="1"/>
  <c r="D417" i="4"/>
  <c r="E416" i="4"/>
  <c r="D416" i="4"/>
  <c r="C411" i="1" s="1"/>
  <c r="F411" i="4"/>
  <c r="F410" i="4"/>
  <c r="F409" i="4"/>
  <c r="F406" i="4"/>
  <c r="F405" i="4"/>
  <c r="F404" i="4"/>
  <c r="F403" i="4"/>
  <c r="E402" i="4"/>
  <c r="D402" i="4"/>
  <c r="F401" i="4"/>
  <c r="E400" i="4"/>
  <c r="D400" i="4"/>
  <c r="F400" i="4" s="1"/>
  <c r="F399" i="4"/>
  <c r="F398" i="4"/>
  <c r="F397" i="4"/>
  <c r="E397" i="4"/>
  <c r="E396" i="4" s="1"/>
  <c r="D397" i="4"/>
  <c r="D396" i="4"/>
  <c r="F396" i="4" s="1"/>
  <c r="F395" i="4"/>
  <c r="F394" i="4"/>
  <c r="F393" i="4"/>
  <c r="F392" i="4"/>
  <c r="E391" i="4"/>
  <c r="D391" i="4"/>
  <c r="F391" i="4" s="1"/>
  <c r="F390" i="4"/>
  <c r="F389" i="4"/>
  <c r="E388" i="4"/>
  <c r="D383" i="1" s="1"/>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4" i="4" s="1"/>
  <c r="F362" i="4"/>
  <c r="F361" i="4"/>
  <c r="F360" i="4"/>
  <c r="F359" i="4"/>
  <c r="F358" i="4"/>
  <c r="F357" i="4"/>
  <c r="E356" i="4"/>
  <c r="D356" i="4"/>
  <c r="F356" i="4" s="1"/>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D312" i="4"/>
  <c r="F312" i="4" s="1"/>
  <c r="F310" i="4"/>
  <c r="F309" i="4"/>
  <c r="F308" i="4"/>
  <c r="F307" i="4"/>
  <c r="F306" i="4"/>
  <c r="F305" i="4"/>
  <c r="E304" i="4"/>
  <c r="E299" i="4" s="1"/>
  <c r="D304" i="4"/>
  <c r="F304" i="4" s="1"/>
  <c r="F303" i="4"/>
  <c r="F302" i="4"/>
  <c r="F301" i="4"/>
  <c r="F300" i="4"/>
  <c r="E300" i="4"/>
  <c r="D300" i="4"/>
  <c r="F296" i="4"/>
  <c r="F295" i="4"/>
  <c r="F294" i="4"/>
  <c r="F293" i="4"/>
  <c r="F292" i="4"/>
  <c r="F288" i="4"/>
  <c r="E288" i="4"/>
  <c r="D288" i="4"/>
  <c r="E287" i="4"/>
  <c r="D283" i="1" s="1"/>
  <c r="D287" i="4"/>
  <c r="F287" i="4" s="1"/>
  <c r="F286" i="4"/>
  <c r="F285" i="4"/>
  <c r="F284" i="4"/>
  <c r="F283" i="4"/>
  <c r="F282" i="4"/>
  <c r="F281" i="4"/>
  <c r="F280" i="4"/>
  <c r="F279" i="4"/>
  <c r="E279" i="4"/>
  <c r="D279" i="4"/>
  <c r="F278" i="4"/>
  <c r="F277" i="4"/>
  <c r="F276" i="4"/>
  <c r="F275" i="4"/>
  <c r="F274" i="4"/>
  <c r="F273" i="4"/>
  <c r="E273" i="4"/>
  <c r="D273" i="4"/>
  <c r="F272" i="4"/>
  <c r="F271" i="4"/>
  <c r="F270" i="4"/>
  <c r="F269" i="4"/>
  <c r="F268" i="4"/>
  <c r="E268" i="4"/>
  <c r="D268" i="4"/>
  <c r="F267" i="4"/>
  <c r="F266" i="4"/>
  <c r="F265" i="4"/>
  <c r="E264" i="4"/>
  <c r="D264" i="4"/>
  <c r="F262" i="4"/>
  <c r="F261" i="4"/>
  <c r="F260" i="4"/>
  <c r="E259" i="4"/>
  <c r="D255" i="1" s="1"/>
  <c r="D259" i="4"/>
  <c r="F258" i="4"/>
  <c r="F257" i="4"/>
  <c r="F256" i="4"/>
  <c r="F255" i="4"/>
  <c r="F254" i="4"/>
  <c r="E253" i="4"/>
  <c r="D253" i="4"/>
  <c r="F253" i="4" s="1"/>
  <c r="F251" i="4"/>
  <c r="F250" i="4"/>
  <c r="F249" i="4"/>
  <c r="F248" i="4"/>
  <c r="F247" i="4"/>
  <c r="E247" i="4"/>
  <c r="D247" i="4"/>
  <c r="F246" i="4"/>
  <c r="F245" i="4"/>
  <c r="E244" i="4"/>
  <c r="D244" i="4"/>
  <c r="F243" i="4"/>
  <c r="F242" i="4"/>
  <c r="F241" i="4"/>
  <c r="F240"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F219" i="4"/>
  <c r="E219" i="4"/>
  <c r="D219" i="4"/>
  <c r="F218" i="4"/>
  <c r="F217" i="4"/>
  <c r="E216" i="4"/>
  <c r="E215" i="4" s="1"/>
  <c r="D211" i="1"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F164" i="4"/>
  <c r="E164" i="4"/>
  <c r="D164" i="4"/>
  <c r="D163" i="4"/>
  <c r="F162" i="4"/>
  <c r="F161" i="4"/>
  <c r="F160" i="4"/>
  <c r="F159" i="4"/>
  <c r="E159" i="4"/>
  <c r="D159" i="4"/>
  <c r="F158" i="4"/>
  <c r="F157" i="4"/>
  <c r="F156" i="4"/>
  <c r="F155" i="4"/>
  <c r="F154" i="4"/>
  <c r="F153" i="4"/>
  <c r="E153" i="4"/>
  <c r="D153" i="4"/>
  <c r="D152" i="4" s="1"/>
  <c r="E152" i="4"/>
  <c r="F152" i="4" s="1"/>
  <c r="F150" i="4"/>
  <c r="F149" i="4"/>
  <c r="F148" i="4"/>
  <c r="F147" i="4"/>
  <c r="F146" i="4"/>
  <c r="F145" i="4"/>
  <c r="F144" i="4"/>
  <c r="F143" i="4"/>
  <c r="F142" i="4"/>
  <c r="F141" i="4"/>
  <c r="F140" i="4"/>
  <c r="E140" i="4"/>
  <c r="D140" i="4"/>
  <c r="E139" i="4"/>
  <c r="D139" i="4"/>
  <c r="F139" i="4" s="1"/>
  <c r="F138" i="4"/>
  <c r="F137" i="4"/>
  <c r="F136" i="4"/>
  <c r="F135" i="4"/>
  <c r="E134" i="4"/>
  <c r="E133" i="4" s="1"/>
  <c r="D134" i="4"/>
  <c r="F132" i="4"/>
  <c r="F131" i="4"/>
  <c r="F130" i="4"/>
  <c r="F129" i="4"/>
  <c r="F128" i="4"/>
  <c r="E128" i="4"/>
  <c r="D128" i="4"/>
  <c r="F127" i="4"/>
  <c r="F126" i="4"/>
  <c r="F125" i="4"/>
  <c r="E125" i="4"/>
  <c r="D125" i="4"/>
  <c r="D124" i="4" s="1"/>
  <c r="F124" i="4"/>
  <c r="E124" i="4"/>
  <c r="F123" i="4"/>
  <c r="F122" i="4"/>
  <c r="F121" i="4"/>
  <c r="E120" i="4"/>
  <c r="D120" i="4"/>
  <c r="F120" i="4" s="1"/>
  <c r="F119" i="4"/>
  <c r="F118" i="4"/>
  <c r="F117" i="4"/>
  <c r="F116" i="4"/>
  <c r="F115" i="4"/>
  <c r="F114" i="4"/>
  <c r="F113" i="4"/>
  <c r="E112" i="4"/>
  <c r="F112" i="4" s="1"/>
  <c r="D112" i="4"/>
  <c r="F111" i="4"/>
  <c r="F110" i="4"/>
  <c r="F109" i="4"/>
  <c r="F108" i="4"/>
  <c r="E107" i="4"/>
  <c r="D107" i="4"/>
  <c r="F107" i="4"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F83" i="4" s="1"/>
  <c r="F81" i="4"/>
  <c r="F80" i="4"/>
  <c r="F79" i="4"/>
  <c r="F78" i="4"/>
  <c r="F77" i="4"/>
  <c r="E77" i="4"/>
  <c r="D77" i="4"/>
  <c r="F76" i="4"/>
  <c r="F75" i="4"/>
  <c r="E74" i="4"/>
  <c r="D74" i="4"/>
  <c r="F74" i="4" s="1"/>
  <c r="F73" i="4"/>
  <c r="F72" i="4"/>
  <c r="E71" i="4"/>
  <c r="D71" i="4"/>
  <c r="F71" i="4" s="1"/>
  <c r="F70" i="4"/>
  <c r="F69" i="4"/>
  <c r="E68" i="4"/>
  <c r="F68" i="4" s="1"/>
  <c r="D68" i="4"/>
  <c r="F67" i="4"/>
  <c r="F66" i="4"/>
  <c r="F65" i="4"/>
  <c r="E65" i="4"/>
  <c r="D65" i="4"/>
  <c r="F64" i="4"/>
  <c r="F63" i="4"/>
  <c r="E62" i="4"/>
  <c r="D62" i="4"/>
  <c r="F62" i="4" s="1"/>
  <c r="F61" i="4"/>
  <c r="F60" i="4"/>
  <c r="E59" i="4"/>
  <c r="D59" i="4"/>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F7" i="4"/>
  <c r="E7" i="4"/>
  <c r="D7" i="4"/>
  <c r="I36" i="3"/>
  <c r="G36" i="3"/>
  <c r="B36" i="3"/>
  <c r="I35" i="3"/>
  <c r="G35" i="3"/>
  <c r="B35" i="3"/>
  <c r="G34" i="3"/>
  <c r="B34" i="3"/>
  <c r="I33" i="3"/>
  <c r="G33" i="3"/>
  <c r="B33" i="3"/>
  <c r="I32" i="3"/>
  <c r="H32" i="3"/>
  <c r="G32" i="3"/>
  <c r="B32" i="3"/>
  <c r="I31" i="3"/>
  <c r="G31" i="3"/>
  <c r="B31" i="3"/>
  <c r="I30" i="3"/>
  <c r="H30" i="3"/>
  <c r="G30" i="3"/>
  <c r="B30" i="3"/>
  <c r="I29"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C1579" i="1"/>
  <c r="H1579" i="1" s="1"/>
  <c r="G1578" i="1"/>
  <c r="C1578" i="1"/>
  <c r="H1578" i="1" s="1"/>
  <c r="C1577" i="1"/>
  <c r="G1577" i="1" s="1"/>
  <c r="H1576" i="1"/>
  <c r="G1576" i="1"/>
  <c r="C1576" i="1"/>
  <c r="H1575" i="1"/>
  <c r="G1575" i="1"/>
  <c r="C1575" i="1"/>
  <c r="C1574" i="1"/>
  <c r="H1574" i="1" s="1"/>
  <c r="H1573" i="1"/>
  <c r="C1573" i="1"/>
  <c r="G1573" i="1" s="1"/>
  <c r="H1572" i="1"/>
  <c r="G1572" i="1"/>
  <c r="C1572" i="1"/>
  <c r="C1571" i="1"/>
  <c r="H1571" i="1" s="1"/>
  <c r="G1570" i="1"/>
  <c r="C1570" i="1"/>
  <c r="H1570" i="1" s="1"/>
  <c r="C1569" i="1"/>
  <c r="G1569" i="1" s="1"/>
  <c r="H1568" i="1"/>
  <c r="G1568" i="1"/>
  <c r="C1568" i="1"/>
  <c r="H1567" i="1"/>
  <c r="G1567" i="1"/>
  <c r="C1567" i="1"/>
  <c r="C1566" i="1"/>
  <c r="H1566" i="1" s="1"/>
  <c r="H1565" i="1"/>
  <c r="C1565" i="1"/>
  <c r="G1565" i="1" s="1"/>
  <c r="H1564" i="1"/>
  <c r="G1564" i="1"/>
  <c r="C1564" i="1"/>
  <c r="G1563" i="1"/>
  <c r="C1563" i="1"/>
  <c r="H1563" i="1" s="1"/>
  <c r="G1562" i="1"/>
  <c r="C1562" i="1"/>
  <c r="H1562" i="1" s="1"/>
  <c r="H1561" i="1"/>
  <c r="C1561" i="1"/>
  <c r="G1561" i="1" s="1"/>
  <c r="H1560" i="1"/>
  <c r="G1560" i="1"/>
  <c r="C1560" i="1"/>
  <c r="H1559" i="1"/>
  <c r="G1559" i="1"/>
  <c r="C1559" i="1"/>
  <c r="G1558" i="1"/>
  <c r="C1558" i="1"/>
  <c r="H1558" i="1" s="1"/>
  <c r="H1557" i="1"/>
  <c r="C1557" i="1"/>
  <c r="G1557" i="1" s="1"/>
  <c r="H1556" i="1"/>
  <c r="G1556" i="1"/>
  <c r="C1556" i="1"/>
  <c r="G1555" i="1"/>
  <c r="C1555" i="1"/>
  <c r="H1555" i="1" s="1"/>
  <c r="G1554" i="1"/>
  <c r="C1554" i="1"/>
  <c r="H1554" i="1" s="1"/>
  <c r="H1553" i="1"/>
  <c r="C1553" i="1"/>
  <c r="G1553" i="1" s="1"/>
  <c r="H1552" i="1"/>
  <c r="G1552" i="1"/>
  <c r="C1552" i="1"/>
  <c r="H1551" i="1"/>
  <c r="G1551" i="1"/>
  <c r="C1551" i="1"/>
  <c r="G1550" i="1"/>
  <c r="C1550" i="1"/>
  <c r="H1550" i="1" s="1"/>
  <c r="H1549" i="1"/>
  <c r="C1549" i="1"/>
  <c r="G1549" i="1" s="1"/>
  <c r="H1548" i="1"/>
  <c r="G1548" i="1"/>
  <c r="C1548" i="1"/>
  <c r="C1547" i="1"/>
  <c r="H1547" i="1" s="1"/>
  <c r="G1546" i="1"/>
  <c r="C1546" i="1"/>
  <c r="H1546" i="1" s="1"/>
  <c r="C1545" i="1"/>
  <c r="G1545" i="1" s="1"/>
  <c r="H1544" i="1"/>
  <c r="G1544" i="1"/>
  <c r="C1544" i="1"/>
  <c r="H1543" i="1"/>
  <c r="G1543" i="1"/>
  <c r="C1543" i="1"/>
  <c r="C1542" i="1"/>
  <c r="H1542" i="1" s="1"/>
  <c r="H1541" i="1"/>
  <c r="C1541" i="1"/>
  <c r="G1541" i="1" s="1"/>
  <c r="H1540" i="1"/>
  <c r="G1540" i="1"/>
  <c r="C1540" i="1"/>
  <c r="C1539" i="1"/>
  <c r="H1539" i="1" s="1"/>
  <c r="G1538" i="1"/>
  <c r="C1538" i="1"/>
  <c r="H1538" i="1" s="1"/>
  <c r="C1537" i="1"/>
  <c r="G1537" i="1" s="1"/>
  <c r="H1536" i="1"/>
  <c r="G1536" i="1"/>
  <c r="C1536" i="1"/>
  <c r="H1535" i="1"/>
  <c r="G1535" i="1"/>
  <c r="C1535" i="1"/>
  <c r="C1534" i="1"/>
  <c r="H1534" i="1" s="1"/>
  <c r="H1533" i="1"/>
  <c r="C1533" i="1"/>
  <c r="G1533" i="1" s="1"/>
  <c r="H1532" i="1"/>
  <c r="G1532" i="1"/>
  <c r="C1532" i="1"/>
  <c r="G1531" i="1"/>
  <c r="C1531" i="1"/>
  <c r="H1531" i="1" s="1"/>
  <c r="G1530" i="1"/>
  <c r="C1530" i="1"/>
  <c r="H1530" i="1" s="1"/>
  <c r="H1529" i="1"/>
  <c r="C1529" i="1"/>
  <c r="G1529" i="1" s="1"/>
  <c r="H1528" i="1"/>
  <c r="G1528" i="1"/>
  <c r="C1528" i="1"/>
  <c r="H1527" i="1"/>
  <c r="G1527" i="1"/>
  <c r="C1527" i="1"/>
  <c r="G1526" i="1"/>
  <c r="C1526" i="1"/>
  <c r="H1526" i="1" s="1"/>
  <c r="H1525" i="1"/>
  <c r="C1525" i="1"/>
  <c r="G1525" i="1" s="1"/>
  <c r="H1524" i="1"/>
  <c r="G1524" i="1"/>
  <c r="C1523" i="1"/>
  <c r="G1523" i="1" s="1"/>
  <c r="G1522" i="1"/>
  <c r="C1522" i="1"/>
  <c r="H1522" i="1" s="1"/>
  <c r="C1521" i="1"/>
  <c r="H1520" i="1"/>
  <c r="G1520" i="1"/>
  <c r="C1520" i="1"/>
  <c r="G1519" i="1"/>
  <c r="C1519" i="1"/>
  <c r="H1519" i="1" s="1"/>
  <c r="C1518" i="1"/>
  <c r="H1516" i="1"/>
  <c r="G1516" i="1"/>
  <c r="C1516" i="1"/>
  <c r="H1515" i="1"/>
  <c r="C1515" i="1"/>
  <c r="G1515" i="1" s="1"/>
  <c r="C1514" i="1"/>
  <c r="H1514" i="1" s="1"/>
  <c r="C1513" i="1"/>
  <c r="H1512" i="1"/>
  <c r="G1512" i="1"/>
  <c r="C1512" i="1"/>
  <c r="H1511" i="1"/>
  <c r="G1511" i="1"/>
  <c r="C1511" i="1"/>
  <c r="C1510" i="1"/>
  <c r="H1509" i="1"/>
  <c r="C1509" i="1"/>
  <c r="G1509" i="1" s="1"/>
  <c r="H1508" i="1"/>
  <c r="G1508" i="1"/>
  <c r="C1508" i="1"/>
  <c r="H1507" i="1"/>
  <c r="C1507" i="1"/>
  <c r="G1507" i="1" s="1"/>
  <c r="C1506" i="1"/>
  <c r="H1506" i="1" s="1"/>
  <c r="C1505" i="1"/>
  <c r="H1504" i="1"/>
  <c r="G1504" i="1"/>
  <c r="C1504" i="1"/>
  <c r="H1503" i="1"/>
  <c r="C1503" i="1"/>
  <c r="G1503" i="1" s="1"/>
  <c r="C1502" i="1"/>
  <c r="H1501" i="1"/>
  <c r="C1501" i="1"/>
  <c r="G1501" i="1" s="1"/>
  <c r="H1500" i="1"/>
  <c r="G1500" i="1"/>
  <c r="C1500" i="1"/>
  <c r="C1499" i="1"/>
  <c r="G1499" i="1" s="1"/>
  <c r="G1498" i="1"/>
  <c r="C1498" i="1"/>
  <c r="H1498" i="1" s="1"/>
  <c r="C1497" i="1"/>
  <c r="H1497" i="1" s="1"/>
  <c r="H1496" i="1"/>
  <c r="C1496" i="1"/>
  <c r="G1496" i="1" s="1"/>
  <c r="H1495" i="1"/>
  <c r="G1495" i="1"/>
  <c r="C1495" i="1"/>
  <c r="H1494" i="1"/>
  <c r="C1494" i="1"/>
  <c r="G1494" i="1" s="1"/>
  <c r="G1493" i="1"/>
  <c r="C1493" i="1"/>
  <c r="H1493" i="1" s="1"/>
  <c r="C1492" i="1"/>
  <c r="G1492" i="1" s="1"/>
  <c r="H1491" i="1"/>
  <c r="G1491" i="1"/>
  <c r="C1491" i="1"/>
  <c r="G1490" i="1"/>
  <c r="C1490" i="1"/>
  <c r="H1490" i="1" s="1"/>
  <c r="C1489" i="1"/>
  <c r="H1489" i="1" s="1"/>
  <c r="H1488" i="1"/>
  <c r="C1488" i="1"/>
  <c r="G1488" i="1" s="1"/>
  <c r="H1487" i="1"/>
  <c r="G1487" i="1"/>
  <c r="C1487" i="1"/>
  <c r="H1486" i="1"/>
  <c r="C1486" i="1"/>
  <c r="G1486" i="1" s="1"/>
  <c r="G1485" i="1"/>
  <c r="C1485" i="1"/>
  <c r="H1485" i="1" s="1"/>
  <c r="C1484" i="1"/>
  <c r="G1484" i="1" s="1"/>
  <c r="H1483" i="1"/>
  <c r="G1483" i="1"/>
  <c r="C1483" i="1"/>
  <c r="G1482" i="1"/>
  <c r="C1482" i="1"/>
  <c r="H1482" i="1" s="1"/>
  <c r="C1481" i="1"/>
  <c r="H1481" i="1" s="1"/>
  <c r="H1480" i="1"/>
  <c r="C1480" i="1"/>
  <c r="G1479" i="1"/>
  <c r="D1479" i="1"/>
  <c r="C1479" i="1"/>
  <c r="H1478" i="1"/>
  <c r="G1478" i="1"/>
  <c r="I1478" i="1" s="1"/>
  <c r="D1478" i="1"/>
  <c r="C1478" i="1"/>
  <c r="J1478" i="1" s="1"/>
  <c r="D1477" i="1"/>
  <c r="C1477" i="1"/>
  <c r="H1477" i="1" s="1"/>
  <c r="D1476" i="1"/>
  <c r="C1476" i="1"/>
  <c r="J1476" i="1" s="1"/>
  <c r="D1475" i="1"/>
  <c r="C1475" i="1"/>
  <c r="H1475" i="1" s="1"/>
  <c r="G1474" i="1"/>
  <c r="D1474" i="1"/>
  <c r="C1474" i="1"/>
  <c r="H1473" i="1"/>
  <c r="G1473" i="1"/>
  <c r="I1473" i="1" s="1"/>
  <c r="D1473" i="1"/>
  <c r="C1473" i="1"/>
  <c r="J1473" i="1" s="1"/>
  <c r="D1472" i="1"/>
  <c r="C1472" i="1"/>
  <c r="H1472" i="1" s="1"/>
  <c r="D1471" i="1"/>
  <c r="C1471" i="1"/>
  <c r="J1471" i="1" s="1"/>
  <c r="D1470" i="1"/>
  <c r="C1470" i="1"/>
  <c r="H1470" i="1" s="1"/>
  <c r="D1469" i="1"/>
  <c r="C1469" i="1"/>
  <c r="H1469" i="1" s="1"/>
  <c r="G1468" i="1"/>
  <c r="D1468" i="1"/>
  <c r="C1468" i="1"/>
  <c r="H1467" i="1"/>
  <c r="G1467" i="1"/>
  <c r="I1467" i="1" s="1"/>
  <c r="D1467" i="1"/>
  <c r="C1467" i="1"/>
  <c r="J1467" i="1" s="1"/>
  <c r="D1466" i="1"/>
  <c r="C1466" i="1"/>
  <c r="H1466" i="1" s="1"/>
  <c r="D1465" i="1"/>
  <c r="C1465" i="1"/>
  <c r="J1465" i="1" s="1"/>
  <c r="G1464" i="1"/>
  <c r="D1464" i="1"/>
  <c r="C1464" i="1"/>
  <c r="H1463" i="1"/>
  <c r="G1463" i="1"/>
  <c r="I1463" i="1" s="1"/>
  <c r="D1463" i="1"/>
  <c r="C1463" i="1"/>
  <c r="J1463" i="1" s="1"/>
  <c r="D1462" i="1"/>
  <c r="C1462" i="1"/>
  <c r="H1462" i="1" s="1"/>
  <c r="G1461" i="1"/>
  <c r="D1461" i="1"/>
  <c r="C1461" i="1"/>
  <c r="H1461" i="1" s="1"/>
  <c r="D1460" i="1"/>
  <c r="C1460" i="1"/>
  <c r="J1460" i="1" s="1"/>
  <c r="D1459" i="1"/>
  <c r="C1459" i="1"/>
  <c r="G1459" i="1" s="1"/>
  <c r="H1458" i="1"/>
  <c r="G1458" i="1"/>
  <c r="I1458" i="1" s="1"/>
  <c r="D1458" i="1"/>
  <c r="C1458" i="1"/>
  <c r="J1458" i="1" s="1"/>
  <c r="I1457" i="1"/>
  <c r="G1457" i="1"/>
  <c r="D1457" i="1"/>
  <c r="C1457" i="1"/>
  <c r="H1457" i="1" s="1"/>
  <c r="D1456" i="1"/>
  <c r="C1456" i="1"/>
  <c r="J1456" i="1" s="1"/>
  <c r="D1455" i="1"/>
  <c r="C1455" i="1"/>
  <c r="G1455" i="1" s="1"/>
  <c r="D1454" i="1"/>
  <c r="C1454" i="1"/>
  <c r="H1454" i="1" s="1"/>
  <c r="G1453" i="1"/>
  <c r="D1453" i="1"/>
  <c r="C1453" i="1"/>
  <c r="H1453" i="1" s="1"/>
  <c r="D1452" i="1"/>
  <c r="C1452" i="1"/>
  <c r="J1452" i="1" s="1"/>
  <c r="D1451" i="1"/>
  <c r="C1451" i="1"/>
  <c r="G1451" i="1" s="1"/>
  <c r="H1450" i="1"/>
  <c r="G1450" i="1"/>
  <c r="I1450" i="1" s="1"/>
  <c r="D1450" i="1"/>
  <c r="C1450" i="1"/>
  <c r="J1450" i="1" s="1"/>
  <c r="I1449" i="1"/>
  <c r="G1449" i="1"/>
  <c r="D1449" i="1"/>
  <c r="C1449" i="1"/>
  <c r="H1449" i="1" s="1"/>
  <c r="D1448" i="1"/>
  <c r="C1448" i="1"/>
  <c r="J1448" i="1" s="1"/>
  <c r="D1447" i="1"/>
  <c r="C1447" i="1"/>
  <c r="G1447" i="1" s="1"/>
  <c r="H1446" i="1"/>
  <c r="G1446" i="1"/>
  <c r="I1446" i="1" s="1"/>
  <c r="D1446" i="1"/>
  <c r="C1446" i="1"/>
  <c r="J1446" i="1" s="1"/>
  <c r="H1445" i="1"/>
  <c r="D1445" i="1"/>
  <c r="J1445" i="1" s="1"/>
  <c r="C1445" i="1"/>
  <c r="J1444" i="1"/>
  <c r="H1444" i="1"/>
  <c r="G1444" i="1"/>
  <c r="D1444" i="1"/>
  <c r="C1444" i="1"/>
  <c r="D1443" i="1"/>
  <c r="C1443" i="1"/>
  <c r="G1443" i="1" s="1"/>
  <c r="D1442" i="1"/>
  <c r="J1442" i="1" s="1"/>
  <c r="C1442" i="1"/>
  <c r="H1441" i="1"/>
  <c r="D1441" i="1"/>
  <c r="C1441" i="1"/>
  <c r="J1440" i="1"/>
  <c r="H1440" i="1"/>
  <c r="G1440" i="1"/>
  <c r="D1440" i="1"/>
  <c r="C1440" i="1"/>
  <c r="D1439" i="1"/>
  <c r="C1439" i="1"/>
  <c r="G1439" i="1" s="1"/>
  <c r="H1438" i="1"/>
  <c r="D1438" i="1"/>
  <c r="C1438" i="1"/>
  <c r="G1438" i="1" s="1"/>
  <c r="H1437" i="1"/>
  <c r="D1437" i="1"/>
  <c r="C1437" i="1"/>
  <c r="D1436" i="1"/>
  <c r="C1436" i="1"/>
  <c r="H1436" i="1" s="1"/>
  <c r="H1434" i="1"/>
  <c r="D1434" i="1"/>
  <c r="C1434" i="1"/>
  <c r="G1434" i="1" s="1"/>
  <c r="H1433" i="1"/>
  <c r="D1433" i="1"/>
  <c r="C1433" i="1"/>
  <c r="D1432" i="1"/>
  <c r="C1432" i="1"/>
  <c r="H1432" i="1" s="1"/>
  <c r="D1431" i="1"/>
  <c r="C1431" i="1"/>
  <c r="G1431" i="1" s="1"/>
  <c r="H1430" i="1"/>
  <c r="D1430" i="1"/>
  <c r="C1430" i="1"/>
  <c r="G1430" i="1" s="1"/>
  <c r="H1429" i="1"/>
  <c r="D1429" i="1"/>
  <c r="C1429" i="1"/>
  <c r="D1428" i="1"/>
  <c r="C1428" i="1"/>
  <c r="H1428" i="1" s="1"/>
  <c r="D1427" i="1"/>
  <c r="C1427" i="1"/>
  <c r="G1427" i="1" s="1"/>
  <c r="H1426" i="1"/>
  <c r="D1426" i="1"/>
  <c r="C1426" i="1"/>
  <c r="G1426" i="1" s="1"/>
  <c r="H1425" i="1"/>
  <c r="D1425" i="1"/>
  <c r="C1425" i="1"/>
  <c r="D1424" i="1"/>
  <c r="C1424" i="1"/>
  <c r="H1424" i="1" s="1"/>
  <c r="D1423" i="1"/>
  <c r="H1422" i="1"/>
  <c r="D1422" i="1"/>
  <c r="C1422" i="1"/>
  <c r="G1422" i="1" s="1"/>
  <c r="H1421" i="1"/>
  <c r="D1421" i="1"/>
  <c r="C1421" i="1"/>
  <c r="D1420" i="1"/>
  <c r="C1420" i="1"/>
  <c r="H1420" i="1" s="1"/>
  <c r="D1419" i="1"/>
  <c r="C1419" i="1"/>
  <c r="G1419" i="1" s="1"/>
  <c r="H1418" i="1"/>
  <c r="D1418" i="1"/>
  <c r="C1418" i="1"/>
  <c r="G1418" i="1" s="1"/>
  <c r="H1417" i="1"/>
  <c r="D1417" i="1"/>
  <c r="C1417" i="1"/>
  <c r="D1416" i="1"/>
  <c r="C1416" i="1"/>
  <c r="H1416" i="1" s="1"/>
  <c r="D1415" i="1"/>
  <c r="C1415" i="1"/>
  <c r="G1415" i="1" s="1"/>
  <c r="H1414" i="1"/>
  <c r="D1414" i="1"/>
  <c r="C1414" i="1"/>
  <c r="G1414" i="1" s="1"/>
  <c r="H1413" i="1"/>
  <c r="D1413" i="1"/>
  <c r="C1413" i="1"/>
  <c r="D1412" i="1"/>
  <c r="C1412" i="1"/>
  <c r="H1412" i="1" s="1"/>
  <c r="D1411" i="1"/>
  <c r="C1411" i="1"/>
  <c r="G1411" i="1" s="1"/>
  <c r="H1410" i="1"/>
  <c r="D1410" i="1"/>
  <c r="C1410" i="1"/>
  <c r="G1410" i="1" s="1"/>
  <c r="H1409" i="1"/>
  <c r="D1409" i="1"/>
  <c r="C1409" i="1"/>
  <c r="C1408" i="1"/>
  <c r="D1407" i="1"/>
  <c r="C1407" i="1"/>
  <c r="G1407" i="1" s="1"/>
  <c r="H1406" i="1"/>
  <c r="D1406" i="1"/>
  <c r="C1406" i="1"/>
  <c r="G1406" i="1" s="1"/>
  <c r="H1405" i="1"/>
  <c r="D1405" i="1"/>
  <c r="C1405" i="1"/>
  <c r="D1404" i="1"/>
  <c r="C1404" i="1"/>
  <c r="H1404" i="1" s="1"/>
  <c r="D1403" i="1"/>
  <c r="C1403" i="1"/>
  <c r="G1403" i="1" s="1"/>
  <c r="H1402" i="1"/>
  <c r="D1402" i="1"/>
  <c r="C1402" i="1"/>
  <c r="G1402" i="1" s="1"/>
  <c r="H1401" i="1"/>
  <c r="D1401" i="1"/>
  <c r="C1401" i="1"/>
  <c r="D1400" i="1"/>
  <c r="C1400" i="1"/>
  <c r="H1400" i="1" s="1"/>
  <c r="D1399" i="1"/>
  <c r="C1399" i="1"/>
  <c r="G1399" i="1" s="1"/>
  <c r="H1398" i="1"/>
  <c r="D1398" i="1"/>
  <c r="C1398" i="1"/>
  <c r="G1398" i="1" s="1"/>
  <c r="H1397" i="1"/>
  <c r="D1397" i="1"/>
  <c r="C1397" i="1"/>
  <c r="D1396" i="1"/>
  <c r="C1396" i="1"/>
  <c r="H1396" i="1" s="1"/>
  <c r="D1395" i="1"/>
  <c r="C1395" i="1"/>
  <c r="G1395" i="1" s="1"/>
  <c r="H1394" i="1"/>
  <c r="D1394" i="1"/>
  <c r="C1394" i="1"/>
  <c r="G1394" i="1" s="1"/>
  <c r="H1393" i="1"/>
  <c r="D1393" i="1"/>
  <c r="C1393" i="1"/>
  <c r="D1392" i="1"/>
  <c r="C1392" i="1"/>
  <c r="H1392" i="1" s="1"/>
  <c r="D1391" i="1"/>
  <c r="C1391" i="1"/>
  <c r="G1391" i="1" s="1"/>
  <c r="H1390" i="1"/>
  <c r="D1390" i="1"/>
  <c r="C1390" i="1"/>
  <c r="G1390" i="1" s="1"/>
  <c r="H1389" i="1"/>
  <c r="D1389" i="1"/>
  <c r="C1389" i="1"/>
  <c r="D1388" i="1"/>
  <c r="C1388" i="1"/>
  <c r="H1388" i="1" s="1"/>
  <c r="D1387" i="1"/>
  <c r="C1387" i="1"/>
  <c r="G1387" i="1" s="1"/>
  <c r="H1386" i="1"/>
  <c r="D1386" i="1"/>
  <c r="C1386" i="1"/>
  <c r="G1386" i="1" s="1"/>
  <c r="H1385" i="1"/>
  <c r="D1385" i="1"/>
  <c r="C1385" i="1"/>
  <c r="D1384" i="1"/>
  <c r="C1384" i="1"/>
  <c r="H1384" i="1" s="1"/>
  <c r="D1383" i="1"/>
  <c r="H1382" i="1"/>
  <c r="D1382" i="1"/>
  <c r="C1382" i="1"/>
  <c r="G1382" i="1" s="1"/>
  <c r="H1381" i="1"/>
  <c r="D1381" i="1"/>
  <c r="C1381" i="1"/>
  <c r="D1380" i="1"/>
  <c r="C1380" i="1"/>
  <c r="H1380" i="1" s="1"/>
  <c r="D1379" i="1"/>
  <c r="C1379" i="1"/>
  <c r="G1379" i="1" s="1"/>
  <c r="H1378" i="1"/>
  <c r="D1378" i="1"/>
  <c r="C1378" i="1"/>
  <c r="G1378" i="1" s="1"/>
  <c r="H1377" i="1"/>
  <c r="G1377" i="1"/>
  <c r="D1377" i="1"/>
  <c r="C1377" i="1"/>
  <c r="H1376" i="1"/>
  <c r="G1376" i="1"/>
  <c r="D1376" i="1"/>
  <c r="C1376" i="1"/>
  <c r="H1375" i="1"/>
  <c r="G1375" i="1"/>
  <c r="D1375" i="1"/>
  <c r="C1375" i="1"/>
  <c r="H1374" i="1"/>
  <c r="G1374" i="1"/>
  <c r="D1374" i="1"/>
  <c r="C1374" i="1"/>
  <c r="H1373" i="1"/>
  <c r="G1373" i="1"/>
  <c r="D1373" i="1"/>
  <c r="C1373" i="1"/>
  <c r="H1372" i="1"/>
  <c r="G1372" i="1"/>
  <c r="D1372" i="1"/>
  <c r="C1372" i="1"/>
  <c r="H1371" i="1"/>
  <c r="G1371" i="1"/>
  <c r="D1371" i="1"/>
  <c r="C1371" i="1"/>
  <c r="H1370" i="1"/>
  <c r="G1370" i="1"/>
  <c r="D1370" i="1"/>
  <c r="C1370" i="1"/>
  <c r="H1369" i="1"/>
  <c r="G1369" i="1"/>
  <c r="D1369" i="1"/>
  <c r="C1369" i="1"/>
  <c r="H1368" i="1"/>
  <c r="G1368" i="1"/>
  <c r="D1368" i="1"/>
  <c r="C1368" i="1"/>
  <c r="H1367" i="1"/>
  <c r="G1367" i="1"/>
  <c r="D1367" i="1"/>
  <c r="C1367" i="1"/>
  <c r="H1366" i="1"/>
  <c r="G1366" i="1"/>
  <c r="D1366" i="1"/>
  <c r="C1366" i="1"/>
  <c r="H1365" i="1"/>
  <c r="G1365" i="1"/>
  <c r="D1365" i="1"/>
  <c r="C1365" i="1"/>
  <c r="H1364" i="1"/>
  <c r="G1364" i="1"/>
  <c r="D1364" i="1"/>
  <c r="C1364" i="1"/>
  <c r="H1363" i="1"/>
  <c r="G1363" i="1"/>
  <c r="D1363" i="1"/>
  <c r="C1363" i="1"/>
  <c r="H1362" i="1"/>
  <c r="G1362" i="1"/>
  <c r="D1362" i="1"/>
  <c r="C1362" i="1"/>
  <c r="H1361" i="1"/>
  <c r="G1361" i="1"/>
  <c r="D1361" i="1"/>
  <c r="C1361" i="1"/>
  <c r="H1360" i="1"/>
  <c r="G1360" i="1"/>
  <c r="D1360" i="1"/>
  <c r="C1360" i="1"/>
  <c r="H1359" i="1"/>
  <c r="G1359" i="1"/>
  <c r="D1359" i="1"/>
  <c r="C1359" i="1"/>
  <c r="H1358" i="1"/>
  <c r="G1358" i="1"/>
  <c r="D1358" i="1"/>
  <c r="C1358" i="1"/>
  <c r="H1357" i="1"/>
  <c r="G1357" i="1"/>
  <c r="D1357" i="1"/>
  <c r="C1357" i="1"/>
  <c r="H1356" i="1"/>
  <c r="G1356" i="1"/>
  <c r="D1356" i="1"/>
  <c r="C1356" i="1"/>
  <c r="H1355" i="1"/>
  <c r="G1355" i="1"/>
  <c r="D1355" i="1"/>
  <c r="C1355" i="1"/>
  <c r="H1354" i="1"/>
  <c r="G1354" i="1"/>
  <c r="D1354" i="1"/>
  <c r="C1354" i="1"/>
  <c r="H1353" i="1"/>
  <c r="G1353" i="1"/>
  <c r="D1353" i="1"/>
  <c r="C1353" i="1"/>
  <c r="H1352" i="1"/>
  <c r="G1352" i="1"/>
  <c r="D1352" i="1"/>
  <c r="C1352" i="1"/>
  <c r="H1351" i="1"/>
  <c r="G1351" i="1"/>
  <c r="D1351" i="1"/>
  <c r="C1351" i="1"/>
  <c r="H1350" i="1"/>
  <c r="G1350" i="1"/>
  <c r="D1350" i="1"/>
  <c r="C1350" i="1"/>
  <c r="H1349" i="1"/>
  <c r="G1349" i="1"/>
  <c r="D1349" i="1"/>
  <c r="C1349" i="1"/>
  <c r="H1348" i="1"/>
  <c r="G1348" i="1"/>
  <c r="D1348" i="1"/>
  <c r="C1348" i="1"/>
  <c r="H1347" i="1"/>
  <c r="G1347" i="1"/>
  <c r="D1347" i="1"/>
  <c r="C1347" i="1"/>
  <c r="H1346" i="1"/>
  <c r="G1346" i="1"/>
  <c r="D1346" i="1"/>
  <c r="C1346" i="1"/>
  <c r="H1345" i="1"/>
  <c r="G1345" i="1"/>
  <c r="D1345" i="1"/>
  <c r="C1345" i="1"/>
  <c r="H1344" i="1"/>
  <c r="G1344" i="1"/>
  <c r="D1344" i="1"/>
  <c r="C1344" i="1"/>
  <c r="H1343" i="1"/>
  <c r="G1343" i="1"/>
  <c r="D1343" i="1"/>
  <c r="C1343" i="1"/>
  <c r="H1342" i="1"/>
  <c r="G1342" i="1"/>
  <c r="D1342" i="1"/>
  <c r="C1342" i="1"/>
  <c r="H1341" i="1"/>
  <c r="G1341" i="1"/>
  <c r="D1341" i="1"/>
  <c r="C1341" i="1"/>
  <c r="H1340" i="1"/>
  <c r="G1340" i="1"/>
  <c r="D1340" i="1"/>
  <c r="C1340" i="1"/>
  <c r="H1339" i="1"/>
  <c r="G1339" i="1"/>
  <c r="D1339" i="1"/>
  <c r="C1339" i="1"/>
  <c r="H1338" i="1"/>
  <c r="G1338" i="1"/>
  <c r="D1338" i="1"/>
  <c r="C1338" i="1"/>
  <c r="H1337" i="1"/>
  <c r="G1337" i="1"/>
  <c r="D1337" i="1"/>
  <c r="C1337" i="1"/>
  <c r="H1336" i="1"/>
  <c r="G1336" i="1"/>
  <c r="D1336" i="1"/>
  <c r="C1336" i="1"/>
  <c r="H1335" i="1"/>
  <c r="G1335" i="1"/>
  <c r="D1335" i="1"/>
  <c r="C1335" i="1"/>
  <c r="H1334" i="1"/>
  <c r="G1334" i="1"/>
  <c r="D1334" i="1"/>
  <c r="C1334" i="1"/>
  <c r="H1333" i="1"/>
  <c r="G1333" i="1"/>
  <c r="D1333" i="1"/>
  <c r="C1333" i="1"/>
  <c r="H1332" i="1"/>
  <c r="G1332" i="1"/>
  <c r="D1332" i="1"/>
  <c r="C1332" i="1"/>
  <c r="H1331" i="1"/>
  <c r="G1331" i="1"/>
  <c r="D1331" i="1"/>
  <c r="C1331" i="1"/>
  <c r="H1330" i="1"/>
  <c r="G1330" i="1"/>
  <c r="D1330" i="1"/>
  <c r="C1330" i="1"/>
  <c r="H1328" i="1"/>
  <c r="G1328" i="1"/>
  <c r="D1328" i="1"/>
  <c r="C1328" i="1"/>
  <c r="H1327" i="1"/>
  <c r="G1327" i="1"/>
  <c r="D1327" i="1"/>
  <c r="C1327" i="1"/>
  <c r="H1326" i="1"/>
  <c r="G1326" i="1"/>
  <c r="D1326" i="1"/>
  <c r="C1326" i="1"/>
  <c r="H1325" i="1"/>
  <c r="G1325" i="1"/>
  <c r="D1325" i="1"/>
  <c r="C1325" i="1"/>
  <c r="H1324" i="1"/>
  <c r="G1324" i="1"/>
  <c r="D1324" i="1"/>
  <c r="C1324" i="1"/>
  <c r="H1323" i="1"/>
  <c r="G1323" i="1"/>
  <c r="D1323" i="1"/>
  <c r="C1323" i="1"/>
  <c r="H1322" i="1"/>
  <c r="G1322" i="1"/>
  <c r="D1322" i="1"/>
  <c r="C1322" i="1"/>
  <c r="H1321" i="1"/>
  <c r="G1321" i="1"/>
  <c r="D1321" i="1"/>
  <c r="C1321" i="1"/>
  <c r="H1320" i="1"/>
  <c r="G1320" i="1"/>
  <c r="D1320" i="1"/>
  <c r="C1320" i="1"/>
  <c r="H1319" i="1"/>
  <c r="G1319" i="1"/>
  <c r="D1319" i="1"/>
  <c r="C1319" i="1"/>
  <c r="H1318" i="1"/>
  <c r="G1318" i="1"/>
  <c r="D1318" i="1"/>
  <c r="C1318" i="1"/>
  <c r="H1317" i="1"/>
  <c r="G1317" i="1"/>
  <c r="D1317" i="1"/>
  <c r="C1317" i="1"/>
  <c r="H1316" i="1"/>
  <c r="G1316" i="1"/>
  <c r="D1316" i="1"/>
  <c r="C1316" i="1"/>
  <c r="H1315" i="1"/>
  <c r="G1315" i="1"/>
  <c r="D1315" i="1"/>
  <c r="C1315" i="1"/>
  <c r="H1314" i="1"/>
  <c r="G1314" i="1"/>
  <c r="D1314" i="1"/>
  <c r="C1314" i="1"/>
  <c r="H1313" i="1"/>
  <c r="G1313" i="1"/>
  <c r="D1313" i="1"/>
  <c r="C1313" i="1"/>
  <c r="H1312" i="1"/>
  <c r="G1312" i="1"/>
  <c r="D1312" i="1"/>
  <c r="C1312" i="1"/>
  <c r="H1311" i="1"/>
  <c r="G1311" i="1"/>
  <c r="D1311" i="1"/>
  <c r="C1311" i="1"/>
  <c r="H1310" i="1"/>
  <c r="G1310" i="1"/>
  <c r="D1310" i="1"/>
  <c r="C1310" i="1"/>
  <c r="H1309" i="1"/>
  <c r="G1309" i="1"/>
  <c r="D1309" i="1"/>
  <c r="C1309" i="1"/>
  <c r="H1308" i="1"/>
  <c r="G1308" i="1"/>
  <c r="D1308" i="1"/>
  <c r="C1308" i="1"/>
  <c r="H1307" i="1"/>
  <c r="G1307" i="1"/>
  <c r="D1307" i="1"/>
  <c r="C1307" i="1"/>
  <c r="H1306" i="1"/>
  <c r="G1306" i="1"/>
  <c r="D1306" i="1"/>
  <c r="C1306" i="1"/>
  <c r="H1305" i="1"/>
  <c r="G1305" i="1"/>
  <c r="D1305" i="1"/>
  <c r="C1305" i="1"/>
  <c r="H1304" i="1"/>
  <c r="G1304" i="1"/>
  <c r="D1304" i="1"/>
  <c r="C1304" i="1"/>
  <c r="H1303" i="1"/>
  <c r="G1303" i="1"/>
  <c r="D1303" i="1"/>
  <c r="C1303" i="1"/>
  <c r="H1302" i="1"/>
  <c r="G1302" i="1"/>
  <c r="D1302" i="1"/>
  <c r="C1302" i="1"/>
  <c r="H1301" i="1"/>
  <c r="G1301" i="1"/>
  <c r="D1301" i="1"/>
  <c r="C1301" i="1"/>
  <c r="H1300" i="1"/>
  <c r="G1300" i="1"/>
  <c r="D1300" i="1"/>
  <c r="C1300" i="1"/>
  <c r="H1299" i="1"/>
  <c r="G1299" i="1"/>
  <c r="D1299" i="1"/>
  <c r="C1299" i="1"/>
  <c r="H1298" i="1"/>
  <c r="G1298" i="1"/>
  <c r="D1298" i="1"/>
  <c r="C1298" i="1"/>
  <c r="H1297" i="1"/>
  <c r="G1297" i="1"/>
  <c r="D1297" i="1"/>
  <c r="C1297" i="1"/>
  <c r="H1296" i="1"/>
  <c r="G1296" i="1"/>
  <c r="D1296" i="1"/>
  <c r="C1296" i="1"/>
  <c r="H1295" i="1"/>
  <c r="G1295" i="1"/>
  <c r="D1295" i="1"/>
  <c r="C1295" i="1"/>
  <c r="H1294" i="1"/>
  <c r="G1294" i="1"/>
  <c r="D1294" i="1"/>
  <c r="C1294" i="1"/>
  <c r="H1293" i="1"/>
  <c r="G1293" i="1"/>
  <c r="D1293" i="1"/>
  <c r="C1293" i="1"/>
  <c r="H1292" i="1"/>
  <c r="G1292" i="1"/>
  <c r="D1292" i="1"/>
  <c r="C1292" i="1"/>
  <c r="H1291" i="1"/>
  <c r="G1291" i="1"/>
  <c r="D1291" i="1"/>
  <c r="C1291" i="1"/>
  <c r="H1290" i="1"/>
  <c r="G1290" i="1"/>
  <c r="D1290" i="1"/>
  <c r="C1290" i="1"/>
  <c r="H1289" i="1"/>
  <c r="G1289" i="1"/>
  <c r="D1289" i="1"/>
  <c r="C1289" i="1"/>
  <c r="H1288" i="1"/>
  <c r="G1288" i="1"/>
  <c r="D1288" i="1"/>
  <c r="C1288" i="1"/>
  <c r="H1287" i="1"/>
  <c r="G1287" i="1"/>
  <c r="D1287" i="1"/>
  <c r="C1287" i="1"/>
  <c r="H1286" i="1"/>
  <c r="G1286" i="1"/>
  <c r="D1286" i="1"/>
  <c r="C1286" i="1"/>
  <c r="H1285" i="1"/>
  <c r="G1285" i="1"/>
  <c r="D1285" i="1"/>
  <c r="C1285" i="1"/>
  <c r="H1284" i="1"/>
  <c r="G1284" i="1"/>
  <c r="D1284" i="1"/>
  <c r="C1284" i="1"/>
  <c r="H1283" i="1"/>
  <c r="G1283" i="1"/>
  <c r="D1283" i="1"/>
  <c r="C1283" i="1"/>
  <c r="H1282" i="1"/>
  <c r="G1282" i="1"/>
  <c r="D1282" i="1"/>
  <c r="C1282" i="1"/>
  <c r="H1281" i="1"/>
  <c r="G1281" i="1"/>
  <c r="D1281" i="1"/>
  <c r="C1281" i="1"/>
  <c r="H1280" i="1"/>
  <c r="G1280" i="1"/>
  <c r="D1280" i="1"/>
  <c r="C1280" i="1"/>
  <c r="H1279" i="1"/>
  <c r="G1279" i="1"/>
  <c r="D1279" i="1"/>
  <c r="C1279" i="1"/>
  <c r="H1278" i="1"/>
  <c r="G1278" i="1"/>
  <c r="D1278" i="1"/>
  <c r="C1278" i="1"/>
  <c r="H1277" i="1"/>
  <c r="G1277" i="1"/>
  <c r="D1277" i="1"/>
  <c r="C1277" i="1"/>
  <c r="H1276" i="1"/>
  <c r="G1276" i="1"/>
  <c r="D1276" i="1"/>
  <c r="C1276" i="1"/>
  <c r="H1275" i="1"/>
  <c r="G1275" i="1"/>
  <c r="D1275" i="1"/>
  <c r="C1275" i="1"/>
  <c r="H1274" i="1"/>
  <c r="G1274" i="1"/>
  <c r="D1274" i="1"/>
  <c r="C1274" i="1"/>
  <c r="H1273" i="1"/>
  <c r="G1273" i="1"/>
  <c r="D1273" i="1"/>
  <c r="C1273" i="1"/>
  <c r="H1272" i="1"/>
  <c r="G1272" i="1"/>
  <c r="D1272" i="1"/>
  <c r="C1272" i="1"/>
  <c r="H1271" i="1"/>
  <c r="G1271" i="1"/>
  <c r="D1271" i="1"/>
  <c r="C1271" i="1"/>
  <c r="H1270" i="1"/>
  <c r="G1270" i="1"/>
  <c r="D1270" i="1"/>
  <c r="C1270" i="1"/>
  <c r="H1269" i="1"/>
  <c r="G1269" i="1"/>
  <c r="D1269" i="1"/>
  <c r="C1269" i="1"/>
  <c r="H1268" i="1"/>
  <c r="G1268" i="1"/>
  <c r="D1268" i="1"/>
  <c r="C1268" i="1"/>
  <c r="H1267" i="1"/>
  <c r="G1267" i="1"/>
  <c r="D1267" i="1"/>
  <c r="C1267" i="1"/>
  <c r="H1266" i="1"/>
  <c r="G1266" i="1"/>
  <c r="D1266" i="1"/>
  <c r="C1266" i="1"/>
  <c r="H1265" i="1"/>
  <c r="G1265" i="1"/>
  <c r="D1265" i="1"/>
  <c r="C1265" i="1"/>
  <c r="H1264" i="1"/>
  <c r="G1264" i="1"/>
  <c r="D1264" i="1"/>
  <c r="C1264" i="1"/>
  <c r="H1263" i="1"/>
  <c r="G1263" i="1"/>
  <c r="D1263" i="1"/>
  <c r="C1263" i="1"/>
  <c r="H1262" i="1"/>
  <c r="G1262" i="1"/>
  <c r="D1262" i="1"/>
  <c r="C1262" i="1"/>
  <c r="H1261" i="1"/>
  <c r="G1261" i="1"/>
  <c r="D1261" i="1"/>
  <c r="C1261" i="1"/>
  <c r="H1260" i="1"/>
  <c r="G1260" i="1"/>
  <c r="D1260" i="1"/>
  <c r="C1260" i="1"/>
  <c r="H1259" i="1"/>
  <c r="G1259" i="1"/>
  <c r="D1259" i="1"/>
  <c r="C1259" i="1"/>
  <c r="H1258" i="1"/>
  <c r="G1258" i="1"/>
  <c r="D1258" i="1"/>
  <c r="C1258" i="1"/>
  <c r="H1257" i="1"/>
  <c r="G1257" i="1"/>
  <c r="D1257" i="1"/>
  <c r="C1257" i="1"/>
  <c r="H1256" i="1"/>
  <c r="G1256" i="1"/>
  <c r="D1256" i="1"/>
  <c r="C1256" i="1"/>
  <c r="H1255" i="1"/>
  <c r="G1255" i="1"/>
  <c r="D1255" i="1"/>
  <c r="C1255" i="1"/>
  <c r="H1254" i="1"/>
  <c r="G1254" i="1"/>
  <c r="D1254" i="1"/>
  <c r="C1254" i="1"/>
  <c r="H1253" i="1"/>
  <c r="G1253" i="1"/>
  <c r="D1253" i="1"/>
  <c r="C1253" i="1"/>
  <c r="H1252" i="1"/>
  <c r="G1252" i="1"/>
  <c r="D1252" i="1"/>
  <c r="C1252" i="1"/>
  <c r="H1251" i="1"/>
  <c r="G1251" i="1"/>
  <c r="D1251" i="1"/>
  <c r="C1251" i="1"/>
  <c r="H1250" i="1"/>
  <c r="G1250" i="1"/>
  <c r="D1250" i="1"/>
  <c r="C1250" i="1"/>
  <c r="H1249" i="1"/>
  <c r="G1249" i="1"/>
  <c r="D1249" i="1"/>
  <c r="C1249" i="1"/>
  <c r="H1248" i="1"/>
  <c r="G1248" i="1"/>
  <c r="D1248" i="1"/>
  <c r="C1248" i="1"/>
  <c r="H1247" i="1"/>
  <c r="G1247" i="1"/>
  <c r="D1247" i="1"/>
  <c r="C1247" i="1"/>
  <c r="H1246" i="1"/>
  <c r="G1246" i="1"/>
  <c r="D1246" i="1"/>
  <c r="C1246" i="1"/>
  <c r="H1245" i="1"/>
  <c r="G1245" i="1"/>
  <c r="D1245" i="1"/>
  <c r="C1245" i="1"/>
  <c r="H1244" i="1"/>
  <c r="G1244" i="1"/>
  <c r="D1244" i="1"/>
  <c r="C1244" i="1"/>
  <c r="H1243" i="1"/>
  <c r="G1243" i="1"/>
  <c r="D1243" i="1"/>
  <c r="C1243" i="1"/>
  <c r="H1242" i="1"/>
  <c r="G1242" i="1"/>
  <c r="D1242" i="1"/>
  <c r="C1242" i="1"/>
  <c r="H1241" i="1"/>
  <c r="G1241" i="1"/>
  <c r="D1241" i="1"/>
  <c r="C1241" i="1"/>
  <c r="H1240" i="1"/>
  <c r="G1240" i="1"/>
  <c r="D1240" i="1"/>
  <c r="C1240" i="1"/>
  <c r="H1239" i="1"/>
  <c r="G1239" i="1"/>
  <c r="D1239" i="1"/>
  <c r="C1239" i="1"/>
  <c r="H1238" i="1"/>
  <c r="G1238" i="1"/>
  <c r="D1238" i="1"/>
  <c r="C1238" i="1"/>
  <c r="H1237" i="1"/>
  <c r="G1237" i="1"/>
  <c r="D1237" i="1"/>
  <c r="C1237" i="1"/>
  <c r="H1236" i="1"/>
  <c r="G1236" i="1"/>
  <c r="D1236" i="1"/>
  <c r="C1236" i="1"/>
  <c r="D1235" i="1"/>
  <c r="H1234" i="1"/>
  <c r="G1234" i="1"/>
  <c r="D1234" i="1"/>
  <c r="C1234" i="1"/>
  <c r="H1233" i="1"/>
  <c r="G1233" i="1"/>
  <c r="D1233" i="1"/>
  <c r="C1233" i="1"/>
  <c r="H1232" i="1"/>
  <c r="G1232" i="1"/>
  <c r="D1232" i="1"/>
  <c r="C1232" i="1"/>
  <c r="H1231" i="1"/>
  <c r="G1231" i="1"/>
  <c r="D1231" i="1"/>
  <c r="C1231" i="1"/>
  <c r="H1230" i="1"/>
  <c r="G1230" i="1"/>
  <c r="D1230" i="1"/>
  <c r="C1230" i="1"/>
  <c r="H1229" i="1"/>
  <c r="G1229" i="1"/>
  <c r="D1229" i="1"/>
  <c r="C1229" i="1"/>
  <c r="H1228" i="1"/>
  <c r="D1228" i="1"/>
  <c r="G1228" i="1" s="1"/>
  <c r="C1228" i="1"/>
  <c r="H1227" i="1"/>
  <c r="D1227" i="1"/>
  <c r="G1227" i="1" s="1"/>
  <c r="C1227" i="1"/>
  <c r="H1226" i="1"/>
  <c r="G1226" i="1"/>
  <c r="D1226" i="1"/>
  <c r="C1226" i="1"/>
  <c r="H1225" i="1"/>
  <c r="G1225" i="1"/>
  <c r="D1225" i="1"/>
  <c r="C1225" i="1"/>
  <c r="D1224" i="1"/>
  <c r="C1224" i="1"/>
  <c r="H1224" i="1" s="1"/>
  <c r="D1223" i="1"/>
  <c r="C1223" i="1"/>
  <c r="H1223" i="1" s="1"/>
  <c r="H1221" i="1"/>
  <c r="G1221" i="1"/>
  <c r="D1221" i="1"/>
  <c r="C1221" i="1"/>
  <c r="H1220" i="1"/>
  <c r="G1220" i="1"/>
  <c r="D1220" i="1"/>
  <c r="C1220" i="1"/>
  <c r="D1219" i="1"/>
  <c r="H1218" i="1"/>
  <c r="G1218" i="1"/>
  <c r="D1218" i="1"/>
  <c r="C1218" i="1"/>
  <c r="H1217" i="1"/>
  <c r="G1217" i="1"/>
  <c r="D1217" i="1"/>
  <c r="C1217" i="1"/>
  <c r="H1216" i="1"/>
  <c r="G1216" i="1"/>
  <c r="D1216" i="1"/>
  <c r="C1216" i="1"/>
  <c r="H1213" i="1"/>
  <c r="G1213" i="1"/>
  <c r="D1213" i="1"/>
  <c r="C1213" i="1"/>
  <c r="H1212" i="1"/>
  <c r="G1212" i="1"/>
  <c r="D1212" i="1"/>
  <c r="C1212" i="1"/>
  <c r="H1211" i="1"/>
  <c r="G1211" i="1"/>
  <c r="D1211" i="1"/>
  <c r="C1211" i="1"/>
  <c r="H1210" i="1"/>
  <c r="G1210" i="1"/>
  <c r="D1210" i="1"/>
  <c r="C1210" i="1"/>
  <c r="H1209" i="1"/>
  <c r="G1209" i="1"/>
  <c r="D1209" i="1"/>
  <c r="C1209" i="1"/>
  <c r="H1208" i="1"/>
  <c r="G1208" i="1"/>
  <c r="D1208" i="1"/>
  <c r="C1208" i="1"/>
  <c r="H1207"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H1165" i="1"/>
  <c r="G1165" i="1"/>
  <c r="D1165" i="1"/>
  <c r="C1165" i="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H1142" i="1"/>
  <c r="G1142" i="1"/>
  <c r="D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H1127" i="1"/>
  <c r="G1127" i="1"/>
  <c r="D1127" i="1"/>
  <c r="C1127" i="1"/>
  <c r="H1126" i="1"/>
  <c r="G1126" i="1"/>
  <c r="D1126" i="1"/>
  <c r="C1126" i="1"/>
  <c r="H1125" i="1"/>
  <c r="G1125" i="1"/>
  <c r="D1125" i="1"/>
  <c r="C1125" i="1"/>
  <c r="H1124" i="1"/>
  <c r="G1124" i="1"/>
  <c r="D1124" i="1"/>
  <c r="C1124"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D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D1047" i="1"/>
  <c r="H1045" i="1"/>
  <c r="G1045" i="1"/>
  <c r="D1045" i="1"/>
  <c r="C1045" i="1"/>
  <c r="H1044" i="1"/>
  <c r="G1044" i="1"/>
  <c r="D1044" i="1"/>
  <c r="C1044" i="1"/>
  <c r="H1043" i="1"/>
  <c r="G1043" i="1"/>
  <c r="D1043" i="1"/>
  <c r="C1043" i="1"/>
  <c r="H1042" i="1"/>
  <c r="G1042" i="1"/>
  <c r="D1042" i="1"/>
  <c r="C1042" i="1"/>
  <c r="D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D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D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D544" i="1"/>
  <c r="H543" i="1"/>
  <c r="G543" i="1"/>
  <c r="D543" i="1"/>
  <c r="C543" i="1"/>
  <c r="H542" i="1"/>
  <c r="G542" i="1"/>
  <c r="D542" i="1"/>
  <c r="C542" i="1"/>
  <c r="H541" i="1"/>
  <c r="G541" i="1"/>
  <c r="D541" i="1"/>
  <c r="C541" i="1"/>
  <c r="H540" i="1"/>
  <c r="G540" i="1"/>
  <c r="D540" i="1"/>
  <c r="C540" i="1"/>
  <c r="H539" i="1"/>
  <c r="G539" i="1"/>
  <c r="D539" i="1"/>
  <c r="C539" i="1"/>
  <c r="H538" i="1"/>
  <c r="G538" i="1"/>
  <c r="D538" i="1"/>
  <c r="C538" i="1"/>
  <c r="D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D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D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H478" i="1"/>
  <c r="G478" i="1"/>
  <c r="D478" i="1"/>
  <c r="C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D412" i="1"/>
  <c r="D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H351" i="1"/>
  <c r="G351" i="1"/>
  <c r="D351" i="1"/>
  <c r="C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D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D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D307" i="1"/>
  <c r="H305" i="1"/>
  <c r="G305" i="1"/>
  <c r="D305" i="1"/>
  <c r="C305" i="1"/>
  <c r="H304" i="1"/>
  <c r="G304" i="1"/>
  <c r="D304" i="1"/>
  <c r="C304" i="1"/>
  <c r="H303" i="1"/>
  <c r="G303" i="1"/>
  <c r="D303" i="1"/>
  <c r="C303" i="1"/>
  <c r="H302" i="1"/>
  <c r="G302" i="1"/>
  <c r="D302" i="1"/>
  <c r="C302" i="1"/>
  <c r="H301" i="1"/>
  <c r="G301" i="1"/>
  <c r="D301" i="1"/>
  <c r="C301" i="1"/>
  <c r="H300" i="1"/>
  <c r="G300" i="1"/>
  <c r="D300" i="1"/>
  <c r="C300" i="1"/>
  <c r="C299" i="1"/>
  <c r="H298" i="1"/>
  <c r="G298" i="1"/>
  <c r="D298" i="1"/>
  <c r="C298" i="1"/>
  <c r="H297" i="1"/>
  <c r="G297" i="1"/>
  <c r="D297" i="1"/>
  <c r="C297" i="1"/>
  <c r="H296" i="1"/>
  <c r="G296" i="1"/>
  <c r="D296" i="1"/>
  <c r="C296" i="1"/>
  <c r="H295" i="1"/>
  <c r="G295" i="1"/>
  <c r="D295" i="1"/>
  <c r="C295" i="1"/>
  <c r="H292" i="1"/>
  <c r="G292" i="1"/>
  <c r="D292" i="1"/>
  <c r="C292" i="1"/>
  <c r="H291" i="1"/>
  <c r="G291" i="1"/>
  <c r="D291" i="1"/>
  <c r="C291" i="1"/>
  <c r="H290" i="1"/>
  <c r="G290" i="1"/>
  <c r="D290" i="1"/>
  <c r="C290" i="1"/>
  <c r="H289" i="1"/>
  <c r="D289" i="1"/>
  <c r="C289" i="1"/>
  <c r="D288" i="1"/>
  <c r="C288" i="1"/>
  <c r="H288" i="1" s="1"/>
  <c r="H284" i="1"/>
  <c r="G284" i="1"/>
  <c r="D284" i="1"/>
  <c r="C284"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D249"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H173" i="1"/>
  <c r="G173" i="1"/>
  <c r="D173"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H148" i="1"/>
  <c r="G148" i="1"/>
  <c r="D148" i="1"/>
  <c r="C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D135" i="1"/>
  <c r="C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E300" i="9" l="1"/>
  <c r="B300" i="9" s="1"/>
  <c r="E32" i="9"/>
  <c r="B32" i="9" s="1"/>
  <c r="E286" i="9"/>
  <c r="B286" i="9" s="1"/>
  <c r="E245" i="5"/>
  <c r="D1222" i="1" s="1"/>
  <c r="G1223" i="1"/>
  <c r="G1224" i="1"/>
  <c r="D245" i="5"/>
  <c r="F245" i="5" s="1"/>
  <c r="G289" i="1"/>
  <c r="H411" i="1"/>
  <c r="G411" i="1"/>
  <c r="D644" i="4"/>
  <c r="F644" i="4"/>
  <c r="C638" i="1"/>
  <c r="G288" i="1"/>
  <c r="C412" i="1"/>
  <c r="F417" i="4"/>
  <c r="I1447" i="1"/>
  <c r="I1451" i="1"/>
  <c r="G255" i="1"/>
  <c r="H255" i="1"/>
  <c r="G383" i="1"/>
  <c r="H383" i="1"/>
  <c r="D294" i="1"/>
  <c r="G283" i="1"/>
  <c r="H283" i="1"/>
  <c r="F134" i="5"/>
  <c r="D1112" i="1"/>
  <c r="J1439" i="1"/>
  <c r="J1462" i="1"/>
  <c r="J1466" i="1"/>
  <c r="J1472" i="1"/>
  <c r="J1477" i="1"/>
  <c r="H1502" i="1"/>
  <c r="G1502" i="1"/>
  <c r="G1513" i="1"/>
  <c r="H1513" i="1"/>
  <c r="F163" i="4"/>
  <c r="F244" i="4"/>
  <c r="D224" i="4"/>
  <c r="F530" i="4"/>
  <c r="D529" i="4"/>
  <c r="F242" i="5"/>
  <c r="D238" i="5"/>
  <c r="J1443" i="1"/>
  <c r="C159" i="1"/>
  <c r="C240" i="1"/>
  <c r="C249" i="1"/>
  <c r="C307" i="1"/>
  <c r="C326" i="1"/>
  <c r="C339" i="1"/>
  <c r="C524" i="1"/>
  <c r="C537" i="1"/>
  <c r="C544" i="1"/>
  <c r="C574" i="1"/>
  <c r="C593" i="1"/>
  <c r="C990" i="1"/>
  <c r="C1041" i="1"/>
  <c r="C1056" i="1"/>
  <c r="C1219" i="1"/>
  <c r="C1222" i="1"/>
  <c r="C1235" i="1"/>
  <c r="G1442" i="1"/>
  <c r="J1449" i="1"/>
  <c r="J1457" i="1"/>
  <c r="G1465" i="1"/>
  <c r="G1469" i="1"/>
  <c r="G1470" i="1"/>
  <c r="G1471" i="1"/>
  <c r="I1471" i="1" s="1"/>
  <c r="G1475" i="1"/>
  <c r="G1476" i="1"/>
  <c r="G1506" i="1"/>
  <c r="H1510" i="1"/>
  <c r="G1510" i="1"/>
  <c r="G1521" i="1"/>
  <c r="H1521" i="1"/>
  <c r="H1523" i="1"/>
  <c r="G1542" i="1"/>
  <c r="H1545" i="1"/>
  <c r="G1547" i="1"/>
  <c r="G1574" i="1"/>
  <c r="H1577" i="1"/>
  <c r="G1579" i="1"/>
  <c r="D363" i="4"/>
  <c r="E238" i="5"/>
  <c r="F239" i="5"/>
  <c r="F99" i="6"/>
  <c r="D89" i="6"/>
  <c r="D299" i="1"/>
  <c r="D414" i="1"/>
  <c r="D415" i="1"/>
  <c r="D1034" i="1"/>
  <c r="D1183" i="1"/>
  <c r="H1379" i="1"/>
  <c r="G1381" i="1"/>
  <c r="G1385" i="1"/>
  <c r="H1387" i="1"/>
  <c r="G1389" i="1"/>
  <c r="H1391" i="1"/>
  <c r="G1393" i="1"/>
  <c r="H1395" i="1"/>
  <c r="G1397" i="1"/>
  <c r="H1399" i="1"/>
  <c r="G1401" i="1"/>
  <c r="H1403" i="1"/>
  <c r="G1405" i="1"/>
  <c r="H1407" i="1"/>
  <c r="G1409" i="1"/>
  <c r="H1411" i="1"/>
  <c r="G1413" i="1"/>
  <c r="H1415" i="1"/>
  <c r="G1417" i="1"/>
  <c r="H1419" i="1"/>
  <c r="G1421" i="1"/>
  <c r="G1425" i="1"/>
  <c r="H1427" i="1"/>
  <c r="G1429" i="1"/>
  <c r="H1431" i="1"/>
  <c r="G1433" i="1"/>
  <c r="G1437" i="1"/>
  <c r="H1439" i="1"/>
  <c r="I1439" i="1" s="1"/>
  <c r="G1441" i="1"/>
  <c r="I1441" i="1" s="1"/>
  <c r="J1441" i="1"/>
  <c r="H1442" i="1"/>
  <c r="H1443" i="1"/>
  <c r="I1443" i="1" s="1"/>
  <c r="G1445" i="1"/>
  <c r="G1448" i="1"/>
  <c r="G1452" i="1"/>
  <c r="G1454" i="1"/>
  <c r="G1456" i="1"/>
  <c r="G1460" i="1"/>
  <c r="G1462" i="1"/>
  <c r="I1462" i="1" s="1"/>
  <c r="H1464" i="1"/>
  <c r="I1464" i="1" s="1"/>
  <c r="J1464" i="1"/>
  <c r="H1465" i="1"/>
  <c r="G1466" i="1"/>
  <c r="I1466" i="1" s="1"/>
  <c r="H1468" i="1"/>
  <c r="I1468" i="1" s="1"/>
  <c r="J1468" i="1"/>
  <c r="H1471" i="1"/>
  <c r="G1472" i="1"/>
  <c r="I1472" i="1" s="1"/>
  <c r="H1474" i="1"/>
  <c r="I1474" i="1" s="1"/>
  <c r="J1474" i="1"/>
  <c r="H1476" i="1"/>
  <c r="G1477" i="1"/>
  <c r="I1477" i="1" s="1"/>
  <c r="H1479" i="1"/>
  <c r="I1479" i="1" s="1"/>
  <c r="J1479" i="1"/>
  <c r="G1481" i="1"/>
  <c r="H1484" i="1"/>
  <c r="G1489" i="1"/>
  <c r="H1492" i="1"/>
  <c r="G1497" i="1"/>
  <c r="H1499" i="1"/>
  <c r="G1514" i="1"/>
  <c r="H1518" i="1"/>
  <c r="G1518" i="1"/>
  <c r="G1534" i="1"/>
  <c r="H1537" i="1"/>
  <c r="G1539" i="1"/>
  <c r="G1566" i="1"/>
  <c r="H1569" i="1"/>
  <c r="G1571" i="1"/>
  <c r="D82" i="4"/>
  <c r="E163" i="4"/>
  <c r="F177" i="4"/>
  <c r="F402" i="4"/>
  <c r="F519" i="4"/>
  <c r="D515" i="4"/>
  <c r="F571" i="4"/>
  <c r="D567" i="4"/>
  <c r="H308" i="9"/>
  <c r="E176" i="5"/>
  <c r="G316" i="9"/>
  <c r="E316" i="9" s="1"/>
  <c r="H29" i="3"/>
  <c r="G1380" i="1"/>
  <c r="G1384" i="1"/>
  <c r="G1388" i="1"/>
  <c r="G1392" i="1"/>
  <c r="G1396" i="1"/>
  <c r="G1400" i="1"/>
  <c r="G1404" i="1"/>
  <c r="G1412" i="1"/>
  <c r="G1416" i="1"/>
  <c r="G1420" i="1"/>
  <c r="G1424" i="1"/>
  <c r="G1428" i="1"/>
  <c r="G1432" i="1"/>
  <c r="G1436" i="1"/>
  <c r="I1440" i="1"/>
  <c r="I1444" i="1"/>
  <c r="H1447" i="1"/>
  <c r="J1447" i="1"/>
  <c r="H1448" i="1"/>
  <c r="H1451" i="1"/>
  <c r="J1451" i="1"/>
  <c r="H1452" i="1"/>
  <c r="H1455" i="1"/>
  <c r="I1455" i="1" s="1"/>
  <c r="J1455" i="1"/>
  <c r="H1456" i="1"/>
  <c r="H1459" i="1"/>
  <c r="I1459" i="1" s="1"/>
  <c r="J1459" i="1"/>
  <c r="H1460" i="1"/>
  <c r="G1480" i="1"/>
  <c r="G1505" i="1"/>
  <c r="H1505" i="1"/>
  <c r="D50" i="4"/>
  <c r="D252" i="4"/>
  <c r="F259" i="4"/>
  <c r="D311" i="4"/>
  <c r="F460" i="4"/>
  <c r="D459" i="4"/>
  <c r="E68" i="5"/>
  <c r="E50" i="4"/>
  <c r="E82" i="4"/>
  <c r="D78" i="1" s="1"/>
  <c r="F134" i="4"/>
  <c r="D133" i="4"/>
  <c r="E252" i="4"/>
  <c r="D248" i="1" s="1"/>
  <c r="F264" i="4"/>
  <c r="D263" i="4"/>
  <c r="D299" i="4"/>
  <c r="E311" i="4"/>
  <c r="D306" i="1" s="1"/>
  <c r="D643" i="4"/>
  <c r="F416" i="4"/>
  <c r="E529" i="4"/>
  <c r="F594" i="4"/>
  <c r="D593" i="4"/>
  <c r="G173" i="9"/>
  <c r="E173" i="9" s="1"/>
  <c r="B173" i="9" s="1"/>
  <c r="F8" i="5"/>
  <c r="D7" i="5"/>
  <c r="F70" i="5"/>
  <c r="D69" i="5"/>
  <c r="F59" i="4"/>
  <c r="E106" i="4"/>
  <c r="D102" i="1" s="1"/>
  <c r="H21" i="9"/>
  <c r="D196" i="4"/>
  <c r="F216" i="4"/>
  <c r="D215" i="4"/>
  <c r="E263" i="4"/>
  <c r="D259" i="1" s="1"/>
  <c r="D351" i="4"/>
  <c r="E363" i="4"/>
  <c r="E643" i="4"/>
  <c r="D637" i="1" s="1"/>
  <c r="D421" i="4"/>
  <c r="E593" i="4"/>
  <c r="D587" i="1" s="1"/>
  <c r="D625" i="4"/>
  <c r="E7" i="5"/>
  <c r="F45" i="5"/>
  <c r="F88" i="5"/>
  <c r="D118" i="5"/>
  <c r="D190" i="5"/>
  <c r="E114" i="6"/>
  <c r="G21" i="9"/>
  <c r="E21" i="9" s="1"/>
  <c r="D177" i="5"/>
  <c r="F180" i="5"/>
  <c r="F207" i="5"/>
  <c r="D206" i="5"/>
  <c r="H24" i="3"/>
  <c r="F5" i="6"/>
  <c r="E35" i="6"/>
  <c r="H27" i="3"/>
  <c r="F114" i="6"/>
  <c r="G313" i="9"/>
  <c r="E313" i="9" s="1"/>
  <c r="D35" i="6"/>
  <c r="D129" i="6"/>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1" i="9"/>
  <c r="E281" i="9" s="1"/>
  <c r="B281" i="9" s="1"/>
  <c r="G280" i="9"/>
  <c r="E280" i="9" s="1"/>
  <c r="B280" i="9" s="1"/>
  <c r="G279" i="9"/>
  <c r="E279" i="9" s="1"/>
  <c r="B279" i="9" s="1"/>
  <c r="G191" i="9"/>
  <c r="E191" i="9" s="1"/>
  <c r="B191" i="9" s="1"/>
  <c r="G187" i="9"/>
  <c r="E187" i="9" s="1"/>
  <c r="B187" i="9" s="1"/>
  <c r="G165" i="9"/>
  <c r="G164" i="9"/>
  <c r="E164" i="9" s="1"/>
  <c r="B164" i="9" s="1"/>
  <c r="G163" i="9"/>
  <c r="E163" i="9" s="1"/>
  <c r="B163" i="9" s="1"/>
  <c r="G162" i="9"/>
  <c r="E162" i="9" s="1"/>
  <c r="B162" i="9" s="1"/>
  <c r="G161" i="9"/>
  <c r="E161" i="9" s="1"/>
  <c r="B161" i="9" s="1"/>
  <c r="G188" i="9"/>
  <c r="E188" i="9" s="1"/>
  <c r="B188" i="9" s="1"/>
  <c r="M213" i="9"/>
  <c r="G190" i="9"/>
  <c r="E190" i="9" s="1"/>
  <c r="B190" i="9" s="1"/>
  <c r="G186" i="9"/>
  <c r="E186" i="9" s="1"/>
  <c r="B186" i="9" s="1"/>
  <c r="G166" i="9"/>
  <c r="H165" i="9"/>
  <c r="G192" i="9"/>
  <c r="E192" i="9" s="1"/>
  <c r="B192" i="9" s="1"/>
  <c r="G189" i="9"/>
  <c r="E189" i="9" s="1"/>
  <c r="B189"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I10" i="9"/>
  <c r="B22" i="9"/>
  <c r="B30" i="9"/>
  <c r="B38" i="9"/>
  <c r="B46" i="9"/>
  <c r="B54" i="9"/>
  <c r="B62" i="9"/>
  <c r="B70" i="9"/>
  <c r="B78" i="9"/>
  <c r="B86" i="9"/>
  <c r="G171" i="9"/>
  <c r="E171" i="9" s="1"/>
  <c r="B171" i="9" s="1"/>
  <c r="G179" i="9"/>
  <c r="E179" i="9" s="1"/>
  <c r="B179" i="9" s="1"/>
  <c r="E290" i="9"/>
  <c r="B290" i="9" s="1"/>
  <c r="D42" i="8"/>
  <c r="G169" i="9"/>
  <c r="E169" i="9" s="1"/>
  <c r="B169" i="9" s="1"/>
  <c r="G177" i="9"/>
  <c r="E177" i="9" s="1"/>
  <c r="B177" i="9" s="1"/>
  <c r="G185" i="9"/>
  <c r="E185" i="9" s="1"/>
  <c r="B185" i="9" s="1"/>
  <c r="B147" i="9"/>
  <c r="B151" i="9"/>
  <c r="B155" i="9"/>
  <c r="B159" i="9"/>
  <c r="H19" i="9"/>
  <c r="E19" i="9" s="1"/>
  <c r="B19" i="9" s="1"/>
  <c r="B95" i="9"/>
  <c r="B99" i="9"/>
  <c r="B103" i="9"/>
  <c r="B107" i="9"/>
  <c r="B111" i="9"/>
  <c r="B115" i="9"/>
  <c r="B119" i="9"/>
  <c r="B123" i="9"/>
  <c r="B127" i="9"/>
  <c r="B131" i="9"/>
  <c r="B135" i="9"/>
  <c r="B139" i="9"/>
  <c r="F277" i="9"/>
  <c r="E94" i="9"/>
  <c r="B94" i="9" s="1"/>
  <c r="E98" i="9"/>
  <c r="B98" i="9" s="1"/>
  <c r="E102" i="9"/>
  <c r="B102" i="9" s="1"/>
  <c r="E106" i="9"/>
  <c r="B106" i="9" s="1"/>
  <c r="E110" i="9"/>
  <c r="B110" i="9" s="1"/>
  <c r="E114" i="9"/>
  <c r="B114" i="9" s="1"/>
  <c r="E118" i="9"/>
  <c r="B118" i="9" s="1"/>
  <c r="E122" i="9"/>
  <c r="B122" i="9" s="1"/>
  <c r="E126" i="9"/>
  <c r="B126" i="9" s="1"/>
  <c r="E130" i="9"/>
  <c r="B130" i="9" s="1"/>
  <c r="E134" i="9"/>
  <c r="B134" i="9" s="1"/>
  <c r="E138" i="9"/>
  <c r="B138" i="9" s="1"/>
  <c r="E142" i="9"/>
  <c r="B142" i="9" s="1"/>
  <c r="B144" i="9"/>
  <c r="B148" i="9"/>
  <c r="B152" i="9"/>
  <c r="B156" i="9"/>
  <c r="B160" i="9"/>
  <c r="B216" i="9"/>
  <c r="B224" i="9"/>
  <c r="B232" i="9"/>
  <c r="B240" i="9"/>
  <c r="B248" i="9"/>
  <c r="B256" i="9"/>
  <c r="B263" i="9"/>
  <c r="B264" i="9"/>
  <c r="B271" i="9"/>
  <c r="B294" i="9"/>
  <c r="E304" i="9"/>
  <c r="B304" i="9" s="1"/>
  <c r="E296" i="9"/>
  <c r="B296" i="9" s="1"/>
  <c r="B302" i="9"/>
  <c r="B218" i="9"/>
  <c r="B226" i="9"/>
  <c r="B234" i="9"/>
  <c r="B242" i="9"/>
  <c r="B250" i="9"/>
  <c r="B258" i="9"/>
  <c r="F261" i="9"/>
  <c r="B261" i="9" s="1"/>
  <c r="B266" i="9"/>
  <c r="F269" i="9"/>
  <c r="B269" i="9" s="1"/>
  <c r="E273" i="9"/>
  <c r="B273" i="9" s="1"/>
  <c r="E292" i="9"/>
  <c r="B292" i="9" s="1"/>
  <c r="F312" i="9"/>
  <c r="H638" i="1" l="1"/>
  <c r="G638" i="1"/>
  <c r="H412" i="1"/>
  <c r="G412" i="1"/>
  <c r="F215" i="4"/>
  <c r="C211" i="1"/>
  <c r="D6" i="5"/>
  <c r="H20" i="3"/>
  <c r="F7" i="5"/>
  <c r="C985" i="1"/>
  <c r="D46" i="1"/>
  <c r="E6" i="4"/>
  <c r="F106" i="4"/>
  <c r="E237" i="5"/>
  <c r="E175" i="5" s="1"/>
  <c r="D1152" i="1" s="1"/>
  <c r="D1215" i="1"/>
  <c r="G1222" i="1"/>
  <c r="H1222" i="1"/>
  <c r="G537" i="1"/>
  <c r="H537" i="1"/>
  <c r="G307" i="1"/>
  <c r="H307" i="1"/>
  <c r="F213" i="9"/>
  <c r="B213" i="9" s="1"/>
  <c r="B313" i="9"/>
  <c r="I25" i="3"/>
  <c r="D1329" i="1"/>
  <c r="G308" i="9"/>
  <c r="E308" i="9" s="1"/>
  <c r="B308" i="9" s="1"/>
  <c r="D176" i="5"/>
  <c r="F177" i="5"/>
  <c r="C1154" i="1"/>
  <c r="F625" i="4"/>
  <c r="C619" i="1"/>
  <c r="E528" i="4"/>
  <c r="D523" i="1"/>
  <c r="F133" i="4"/>
  <c r="C129" i="1"/>
  <c r="F50" i="4"/>
  <c r="C46" i="1"/>
  <c r="E315" i="9"/>
  <c r="I10" i="3" s="1"/>
  <c r="B316" i="9"/>
  <c r="I1452" i="1"/>
  <c r="F89" i="6"/>
  <c r="C1383" i="1"/>
  <c r="G1219" i="1"/>
  <c r="H1219" i="1"/>
  <c r="G524" i="1"/>
  <c r="H524" i="1"/>
  <c r="F238" i="5"/>
  <c r="D237" i="5"/>
  <c r="C1215" i="1"/>
  <c r="K1451" i="9"/>
  <c r="G314" i="9"/>
  <c r="E314" i="9" s="1"/>
  <c r="B314" i="9" s="1"/>
  <c r="I34" i="3"/>
  <c r="C1517" i="1"/>
  <c r="E165" i="9"/>
  <c r="B165" i="9" s="1"/>
  <c r="F129" i="6"/>
  <c r="C1423" i="1"/>
  <c r="G311" i="9"/>
  <c r="E311" i="9" s="1"/>
  <c r="B311" i="9" s="1"/>
  <c r="F206" i="5"/>
  <c r="C1183" i="1"/>
  <c r="B21" i="9"/>
  <c r="D350" i="4"/>
  <c r="F351" i="4"/>
  <c r="C346" i="1"/>
  <c r="F196" i="4"/>
  <c r="C192" i="1"/>
  <c r="D68" i="5"/>
  <c r="F69" i="5"/>
  <c r="C1047" i="1"/>
  <c r="C259" i="1"/>
  <c r="F263" i="4"/>
  <c r="I21" i="3"/>
  <c r="D1046" i="1"/>
  <c r="D6" i="4"/>
  <c r="I22" i="3"/>
  <c r="D1153" i="1"/>
  <c r="F515" i="4"/>
  <c r="C509" i="1"/>
  <c r="D159" i="1"/>
  <c r="E151" i="4"/>
  <c r="I1460" i="1"/>
  <c r="I1448" i="1"/>
  <c r="I1476" i="1"/>
  <c r="I1442" i="1"/>
  <c r="G1056" i="1"/>
  <c r="H1056" i="1"/>
  <c r="G574" i="1"/>
  <c r="H574" i="1"/>
  <c r="G339" i="1"/>
  <c r="H339" i="1"/>
  <c r="G240" i="1"/>
  <c r="H240" i="1"/>
  <c r="F224" i="4"/>
  <c r="C220" i="1"/>
  <c r="E298" i="4"/>
  <c r="G310" i="9"/>
  <c r="E310" i="9" s="1"/>
  <c r="B310" i="9" s="1"/>
  <c r="F190" i="5"/>
  <c r="C1167" i="1"/>
  <c r="E6" i="5"/>
  <c r="I20" i="3"/>
  <c r="D985" i="1"/>
  <c r="G102" i="1"/>
  <c r="H102" i="1"/>
  <c r="F567" i="4"/>
  <c r="C561" i="1"/>
  <c r="G299" i="1"/>
  <c r="H299" i="1"/>
  <c r="G990" i="1"/>
  <c r="H990" i="1"/>
  <c r="D151" i="4"/>
  <c r="E166" i="9"/>
  <c r="B166" i="9" s="1"/>
  <c r="F118" i="5"/>
  <c r="C1096" i="1"/>
  <c r="D358" i="1"/>
  <c r="E350" i="4"/>
  <c r="D298" i="4"/>
  <c r="C294" i="1"/>
  <c r="F299" i="4"/>
  <c r="E141" i="6"/>
  <c r="F311" i="4"/>
  <c r="C306" i="1"/>
  <c r="G1034" i="1"/>
  <c r="H1034" i="1"/>
  <c r="F363" i="4"/>
  <c r="C358" i="1"/>
  <c r="G593" i="1"/>
  <c r="H593" i="1"/>
  <c r="G249" i="1"/>
  <c r="H249" i="1"/>
  <c r="H25" i="3"/>
  <c r="F35" i="6"/>
  <c r="C1329" i="1"/>
  <c r="D141" i="6"/>
  <c r="I27" i="3"/>
  <c r="D1408" i="1"/>
  <c r="F421" i="4"/>
  <c r="D420" i="4"/>
  <c r="C415" i="1"/>
  <c r="F593" i="4"/>
  <c r="C587" i="1"/>
  <c r="F643" i="4"/>
  <c r="C637" i="1"/>
  <c r="F459" i="4"/>
  <c r="C453" i="1"/>
  <c r="F252" i="4"/>
  <c r="C248" i="1"/>
  <c r="F82" i="4"/>
  <c r="C78" i="1"/>
  <c r="I1456" i="1"/>
  <c r="I1465" i="1"/>
  <c r="G1235" i="1"/>
  <c r="H1235" i="1"/>
  <c r="G1041" i="1"/>
  <c r="H1041" i="1"/>
  <c r="G544" i="1"/>
  <c r="H544" i="1"/>
  <c r="G326" i="1"/>
  <c r="H326" i="1"/>
  <c r="H159" i="1"/>
  <c r="G159" i="1"/>
  <c r="D528" i="4"/>
  <c r="F529" i="4"/>
  <c r="C523" i="1"/>
  <c r="G1112" i="1"/>
  <c r="H1112" i="1"/>
  <c r="G453" i="1" l="1"/>
  <c r="H453" i="1"/>
  <c r="G587" i="1"/>
  <c r="H587" i="1"/>
  <c r="G1329" i="1"/>
  <c r="H1329" i="1"/>
  <c r="G1047" i="1"/>
  <c r="H1047" i="1"/>
  <c r="G1517" i="1"/>
  <c r="H1517" i="1"/>
  <c r="H11" i="3"/>
  <c r="H46" i="1"/>
  <c r="G46" i="1"/>
  <c r="G985" i="1"/>
  <c r="H985" i="1"/>
  <c r="H1408" i="1"/>
  <c r="G1408" i="1"/>
  <c r="D1435" i="1"/>
  <c r="I28" i="3"/>
  <c r="E408" i="4"/>
  <c r="D403" i="1" s="1"/>
  <c r="D345" i="1"/>
  <c r="H278" i="9"/>
  <c r="D984" i="1"/>
  <c r="E407" i="4"/>
  <c r="D402" i="1" s="1"/>
  <c r="D293" i="1"/>
  <c r="G346" i="1"/>
  <c r="H346" i="1"/>
  <c r="G1423" i="1"/>
  <c r="H1423" i="1"/>
  <c r="F237" i="5"/>
  <c r="H23" i="3"/>
  <c r="C1214" i="1"/>
  <c r="E636" i="4"/>
  <c r="D630" i="1" s="1"/>
  <c r="D522" i="1"/>
  <c r="E635" i="4"/>
  <c r="D629" i="1" s="1"/>
  <c r="G248" i="1"/>
  <c r="H248" i="1"/>
  <c r="G637" i="1"/>
  <c r="H637" i="1"/>
  <c r="G415" i="1"/>
  <c r="H415" i="1"/>
  <c r="H17" i="3"/>
  <c r="D289" i="4"/>
  <c r="F151" i="4"/>
  <c r="C147" i="1"/>
  <c r="G1167" i="1"/>
  <c r="H1167" i="1"/>
  <c r="G220" i="1"/>
  <c r="H220" i="1"/>
  <c r="G509" i="1"/>
  <c r="H509" i="1"/>
  <c r="H21" i="3"/>
  <c r="F68" i="5"/>
  <c r="C1046" i="1"/>
  <c r="G1183" i="1"/>
  <c r="H1183" i="1"/>
  <c r="H129" i="1"/>
  <c r="G129" i="1"/>
  <c r="G619" i="1"/>
  <c r="H619" i="1"/>
  <c r="H22" i="3"/>
  <c r="F176" i="5"/>
  <c r="D175" i="5"/>
  <c r="C1153" i="1"/>
  <c r="E312" i="9"/>
  <c r="E290" i="4"/>
  <c r="D286" i="1" s="1"/>
  <c r="D2" i="1"/>
  <c r="E412" i="4"/>
  <c r="I16" i="3"/>
  <c r="G78" i="1"/>
  <c r="H78" i="1"/>
  <c r="D407" i="4"/>
  <c r="F298" i="4"/>
  <c r="C293" i="1"/>
  <c r="E289" i="4"/>
  <c r="I17" i="3"/>
  <c r="D147" i="1"/>
  <c r="G1215" i="1"/>
  <c r="H1215" i="1"/>
  <c r="G1154" i="1"/>
  <c r="H1154" i="1"/>
  <c r="I23" i="3"/>
  <c r="D1214" i="1"/>
  <c r="G211" i="1"/>
  <c r="H211" i="1"/>
  <c r="G523" i="1"/>
  <c r="H523" i="1"/>
  <c r="D636" i="4"/>
  <c r="F528" i="4"/>
  <c r="C522" i="1"/>
  <c r="F420" i="4"/>
  <c r="D635" i="4"/>
  <c r="C414" i="1"/>
  <c r="H28" i="3"/>
  <c r="F141" i="6"/>
  <c r="C1435" i="1"/>
  <c r="G318" i="9"/>
  <c r="E318" i="9" s="1"/>
  <c r="G358" i="1"/>
  <c r="H358" i="1"/>
  <c r="G306" i="1"/>
  <c r="H306" i="1"/>
  <c r="G294" i="1"/>
  <c r="H294" i="1"/>
  <c r="G1096" i="1"/>
  <c r="H1096" i="1"/>
  <c r="G561" i="1"/>
  <c r="H561" i="1"/>
  <c r="F6" i="4"/>
  <c r="H16" i="3"/>
  <c r="D290" i="4"/>
  <c r="C2" i="1"/>
  <c r="D412" i="4"/>
  <c r="G259" i="1"/>
  <c r="H259" i="1"/>
  <c r="G192" i="1"/>
  <c r="H192" i="1"/>
  <c r="D408" i="4"/>
  <c r="F350" i="4"/>
  <c r="C345" i="1"/>
  <c r="G1383" i="1"/>
  <c r="H1383" i="1"/>
  <c r="G285" i="9"/>
  <c r="E285" i="9" s="1"/>
  <c r="B285" i="9" s="1"/>
  <c r="G278" i="9"/>
  <c r="F6" i="5"/>
  <c r="C984" i="1"/>
  <c r="G522" i="1" l="1"/>
  <c r="H522" i="1"/>
  <c r="G293" i="1"/>
  <c r="H293" i="1"/>
  <c r="G1046" i="1"/>
  <c r="H1046" i="1"/>
  <c r="N3" i="9"/>
  <c r="I11" i="3"/>
  <c r="D639" i="4"/>
  <c r="D414" i="4"/>
  <c r="F412" i="4"/>
  <c r="C407" i="1"/>
  <c r="E317" i="9"/>
  <c r="B318" i="9"/>
  <c r="G414" i="1"/>
  <c r="H414" i="1"/>
  <c r="G147" i="1"/>
  <c r="H147" i="1"/>
  <c r="E278" i="9"/>
  <c r="G345" i="1"/>
  <c r="H345" i="1"/>
  <c r="G2" i="1"/>
  <c r="H2" i="1"/>
  <c r="G1435" i="1"/>
  <c r="H1435" i="1"/>
  <c r="F635" i="4"/>
  <c r="C629" i="1"/>
  <c r="F636" i="4"/>
  <c r="C630" i="1"/>
  <c r="F407" i="4"/>
  <c r="C402" i="1"/>
  <c r="E639" i="4"/>
  <c r="D407" i="1"/>
  <c r="G1153" i="1"/>
  <c r="H1153" i="1"/>
  <c r="G1214" i="1"/>
  <c r="H1214" i="1"/>
  <c r="G984" i="1"/>
  <c r="H984" i="1"/>
  <c r="C403" i="1"/>
  <c r="F408" i="4"/>
  <c r="F290" i="4"/>
  <c r="C286" i="1"/>
  <c r="E413" i="4"/>
  <c r="D285" i="1"/>
  <c r="E291" i="4"/>
  <c r="D287" i="1" s="1"/>
  <c r="F175" i="5"/>
  <c r="C1152" i="1"/>
  <c r="H8" i="3" s="1"/>
  <c r="D413" i="4"/>
  <c r="D291" i="4"/>
  <c r="C285" i="1"/>
  <c r="F289" i="4"/>
  <c r="H9" i="3"/>
  <c r="M3" i="9" l="1"/>
  <c r="E640" i="4"/>
  <c r="E415" i="4"/>
  <c r="D410" i="1" s="1"/>
  <c r="D408" i="1"/>
  <c r="G403" i="1"/>
  <c r="H403" i="1"/>
  <c r="F414" i="4"/>
  <c r="C409" i="1"/>
  <c r="F291" i="4"/>
  <c r="C287" i="1"/>
  <c r="D633" i="1"/>
  <c r="E641" i="4"/>
  <c r="F639" i="4"/>
  <c r="C633" i="1"/>
  <c r="G1152" i="1"/>
  <c r="H1152" i="1"/>
  <c r="B278" i="9"/>
  <c r="E277" i="9"/>
  <c r="I8" i="3" s="1"/>
  <c r="G285" i="1"/>
  <c r="H285" i="1"/>
  <c r="G286" i="1"/>
  <c r="H286" i="1"/>
  <c r="E414" i="4"/>
  <c r="D409" i="1" s="1"/>
  <c r="G630" i="1"/>
  <c r="H630" i="1"/>
  <c r="K3" i="9"/>
  <c r="I9" i="3"/>
  <c r="D640" i="4"/>
  <c r="D641" i="4" s="1"/>
  <c r="F413" i="4"/>
  <c r="D415" i="4"/>
  <c r="C408" i="1"/>
  <c r="G402" i="1"/>
  <c r="H402" i="1"/>
  <c r="G629" i="1"/>
  <c r="H629" i="1"/>
  <c r="G407" i="1"/>
  <c r="H407" i="1"/>
  <c r="F641" i="4" l="1"/>
  <c r="C635" i="1"/>
  <c r="F415" i="4"/>
  <c r="C410" i="1"/>
  <c r="G287" i="1"/>
  <c r="H287" i="1"/>
  <c r="E642" i="4"/>
  <c r="E645" i="4" s="1"/>
  <c r="D634" i="1"/>
  <c r="G633" i="1"/>
  <c r="H633" i="1"/>
  <c r="D642" i="4"/>
  <c r="F640" i="4"/>
  <c r="C634" i="1"/>
  <c r="G408" i="1"/>
  <c r="H408" i="1"/>
  <c r="D635" i="1"/>
  <c r="G409" i="1"/>
  <c r="H409" i="1"/>
  <c r="I18" i="3" l="1"/>
  <c r="D639" i="1"/>
  <c r="G635" i="1"/>
  <c r="H635" i="1"/>
  <c r="G634" i="1"/>
  <c r="H634" i="1"/>
  <c r="D646" i="4"/>
  <c r="F642" i="4"/>
  <c r="C636" i="1"/>
  <c r="E646" i="4"/>
  <c r="D636" i="1"/>
  <c r="G410" i="1"/>
  <c r="H410" i="1"/>
  <c r="D645" i="4"/>
  <c r="D640" i="1" l="1"/>
  <c r="I19" i="3"/>
  <c r="G276" i="9"/>
  <c r="E276" i="9" s="1"/>
  <c r="B276" i="9" s="1"/>
  <c r="H19" i="3"/>
  <c r="C640" i="1"/>
  <c r="F646" i="4"/>
  <c r="H18" i="3"/>
  <c r="F645" i="4"/>
  <c r="C639" i="1"/>
  <c r="G636" i="1"/>
  <c r="H636" i="1"/>
  <c r="H7" i="3"/>
  <c r="J3" i="9" l="1"/>
  <c r="G639" i="1"/>
  <c r="H639" i="1"/>
  <c r="G640" i="1"/>
  <c r="H640" i="1"/>
  <c r="M272" i="9" l="1"/>
  <c r="L272" i="9"/>
  <c r="H274" i="9"/>
  <c r="G274" i="9"/>
  <c r="E274" i="9" s="1"/>
  <c r="H18" i="9"/>
  <c r="G18" i="9"/>
  <c r="G17" i="9"/>
  <c r="L16" i="9"/>
  <c r="K12" i="9"/>
  <c r="J9" i="9"/>
  <c r="J5" i="9"/>
  <c r="H15" i="9"/>
  <c r="K8" i="9"/>
  <c r="J6" i="9"/>
  <c r="I13" i="9"/>
  <c r="J8" i="9"/>
  <c r="J11" i="9"/>
  <c r="K6" i="9"/>
  <c r="K9" i="9"/>
  <c r="J13" i="9"/>
  <c r="H17" i="9"/>
  <c r="K11" i="9"/>
  <c r="I9" i="9"/>
  <c r="M16" i="9"/>
  <c r="I17" i="9"/>
  <c r="J12" i="9"/>
  <c r="K7" i="9"/>
  <c r="K10" i="9"/>
  <c r="K13" i="9"/>
  <c r="K5" i="9"/>
  <c r="M15" i="9"/>
  <c r="I5" i="9"/>
  <c r="I8" i="9"/>
  <c r="I11" i="9"/>
  <c r="I7" i="9"/>
  <c r="I6" i="9"/>
  <c r="L15" i="9"/>
  <c r="G16" i="9"/>
  <c r="G15" i="9"/>
  <c r="J17" i="9"/>
  <c r="I12" i="9"/>
  <c r="J7" i="9"/>
  <c r="J10" i="9"/>
  <c r="H16" i="9"/>
  <c r="E6" i="9" l="1"/>
  <c r="B6" i="9" s="1"/>
  <c r="E5" i="9"/>
  <c r="E12" i="9"/>
  <c r="B12" i="9" s="1"/>
  <c r="F15" i="9"/>
  <c r="E8" i="9"/>
  <c r="B8" i="9" s="1"/>
  <c r="B5" i="9"/>
  <c r="F16" i="9"/>
  <c r="B274" i="9"/>
  <c r="E20" i="9"/>
  <c r="I7" i="3" s="1"/>
  <c r="E10" i="9"/>
  <c r="B10" i="9" s="1"/>
  <c r="E15" i="9"/>
  <c r="E7" i="9"/>
  <c r="B7" i="9" s="1"/>
  <c r="E9" i="9"/>
  <c r="B9" i="9" s="1"/>
  <c r="E13" i="9"/>
  <c r="B13" i="9" s="1"/>
  <c r="E17" i="9"/>
  <c r="B17" i="9" s="1"/>
  <c r="E16" i="9"/>
  <c r="E11" i="9"/>
  <c r="B11" i="9" s="1"/>
  <c r="E18" i="9"/>
  <c r="B18" i="9" s="1"/>
  <c r="F272" i="9"/>
  <c r="F14" i="9" l="1"/>
  <c r="B272" i="9"/>
  <c r="F20" i="9"/>
  <c r="E14" i="9"/>
  <c r="B15" i="9"/>
  <c r="E4" i="9"/>
  <c r="B16" i="9"/>
  <c r="F3" i="9" l="1"/>
  <c r="E3" i="9"/>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<sst xmlns="http://schemas.openxmlformats.org/spreadsheetml/2006/main" count="4374" uniqueCount="3426">
  <si>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</si>
  <si>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</si>
  <si>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</si>
  <si>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</si>
  <si>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</si>
  <si>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</si>
  <si>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</si>
  <si>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</si>
  <si>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</si>
  <si>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</si>
  <si>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</si>
  <si>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</si>
  <si>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</si>
  <si>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</si>
  <si>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</si>
  <si>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</si>
  <si>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</si>
  <si>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</si>
  <si>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</si>
  <si>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</si>
  <si>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</si>
  <si>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</si>
  <si>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</si>
  <si>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</si>
  <si>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</si>
  <si>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</si>
  <si>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</si>
  <si>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</si>
  <si>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</si>
  <si>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</si>
  <si>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</si>
  <si>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STARI GRAD</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</si>
  <si>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</si>
  <si>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</si>
  <si>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</si>
  <si>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</si>
  <si>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</si>
  <si>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</si>
  <si>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</si>
  <si>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</si>
  <si>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</si>
  <si>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</si>
  <si>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</si>
  <si>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</si>
  <si>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</si>
  <si>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</si>
  <si>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</si>
  <si>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</si>
  <si>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</si>
  <si>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29582 - GRAD STARI GRAD</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</si>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</sst>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Comma" xfId="1" builtinId="3"/>
    <cellStyle name="Hyperlink 2" xfId="2" xr:uid="{00000000-0005-0000-0000-000001000000}"/>
    <cellStyle name="Hyperlink 3" xfId="3" xr:uid="{00000000-0005-0000-0000-000002000000}"/>
    <cellStyle name="Normal" xfId="0" builtinId="0"/>
    <cellStyle name="Normal 2" xfId="4" xr:uid="{00000000-0005-0000-0000-000004000000}"/>
    <cellStyle name="Normal 3" xfId="5" xr:uid="{00000000-0005-0000-0000-000005000000}"/>
    <cellStyle name="Normal_Sheet1" xfId="6" xr:uid="{00000000-0005-0000-0000-000006000000}"/>
    <cellStyle name="Obično_GFI-POD ver. 1.0.5" xfId="7" xr:uid="{00000000-0005-0000-0000-000007000000}"/>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3447634.73</v>
      </c>
      <c r="D2" s="6">
        <f>'PR-RAS'!E6</f>
        <v>3821428.1</v>
      </c>
      <c r="E2" s="6">
        <v>0</v>
      </c>
      <c r="F2" s="6">
        <v>0</v>
      </c>
      <c r="G2" s="7">
        <f t="shared" ref="G2:G264" si="0">(B2/1000)*(C2*1+D2*2)</f>
        <v>11090.49093</v>
      </c>
      <c r="H2" s="7">
        <f t="shared" ref="H2:H264" si="1">ABS(C2-ROUND(C2,0))+ABS(D2-ROUND(D2,0))</f>
        <v>0.37000000011175871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1770639.8199999998</v>
      </c>
      <c r="D3" s="1">
        <f>'PR-RAS'!E7</f>
        <v>1987908.4700000002</v>
      </c>
      <c r="E3" s="1">
        <v>0</v>
      </c>
      <c r="F3" s="1">
        <v>0</v>
      </c>
      <c r="G3" s="2">
        <f t="shared" si="0"/>
        <v>11492.91352</v>
      </c>
      <c r="H3" s="2">
        <f t="shared" si="1"/>
        <v>0.65000000037252903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1127460.23</v>
      </c>
      <c r="D4" s="1">
        <f>'PR-RAS'!E8</f>
        <v>1495535.07</v>
      </c>
      <c r="E4" s="1">
        <v>0</v>
      </c>
      <c r="F4" s="1">
        <v>0</v>
      </c>
      <c r="G4" s="2">
        <f t="shared" si="0"/>
        <v>12355.591110000001</v>
      </c>
      <c r="H4" s="2">
        <f t="shared" si="1"/>
        <v>0.30000000004656613</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846304.73</v>
      </c>
      <c r="D5" s="1">
        <f>'PR-RAS'!E9</f>
        <v>1141210.69</v>
      </c>
      <c r="E5" s="1">
        <v>0</v>
      </c>
      <c r="F5" s="1">
        <v>0</v>
      </c>
      <c r="G5" s="2">
        <f t="shared" si="0"/>
        <v>12514.90444</v>
      </c>
      <c r="H5" s="2">
        <f t="shared" si="1"/>
        <v>0.58000000007450581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151346.51</v>
      </c>
      <c r="D6" s="1">
        <f>'PR-RAS'!E10</f>
        <v>147946.29</v>
      </c>
      <c r="E6" s="1">
        <v>0</v>
      </c>
      <c r="F6" s="1">
        <v>0</v>
      </c>
      <c r="G6" s="2">
        <f t="shared" si="0"/>
        <v>2236.1954500000002</v>
      </c>
      <c r="H6" s="2">
        <f t="shared" si="1"/>
        <v>0.77999999999883585</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113923.76</v>
      </c>
      <c r="D7" s="1">
        <f>'PR-RAS'!E11</f>
        <v>138966.34</v>
      </c>
      <c r="E7" s="1">
        <v>0</v>
      </c>
      <c r="F7" s="1">
        <v>0</v>
      </c>
      <c r="G7" s="2">
        <f t="shared" si="0"/>
        <v>2351.1386400000001</v>
      </c>
      <c r="H7" s="2">
        <f t="shared" si="1"/>
        <v>0.58000000000174623</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26629.040000000001</v>
      </c>
      <c r="D8" s="1">
        <f>'PR-RAS'!E12</f>
        <v>87747.45</v>
      </c>
      <c r="E8" s="1">
        <v>0</v>
      </c>
      <c r="F8" s="1">
        <v>0</v>
      </c>
      <c r="G8" s="2">
        <f t="shared" si="0"/>
        <v>1414.8675800000001</v>
      </c>
      <c r="H8" s="2">
        <f t="shared" si="1"/>
        <v>0.48999999999796273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100627.79</v>
      </c>
      <c r="D9" s="1">
        <f>'PR-RAS'!E13</f>
        <v>133557.06</v>
      </c>
      <c r="E9" s="1">
        <v>0</v>
      </c>
      <c r="F9" s="1">
        <v>0</v>
      </c>
      <c r="G9" s="2">
        <f t="shared" si="0"/>
        <v>2941.9352799999997</v>
      </c>
      <c r="H9" s="2">
        <f t="shared" si="1"/>
        <v>0.27000000000407454</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5368.99</v>
      </c>
      <c r="D10" s="1">
        <f>'PR-RAS'!E14</f>
        <v>1590.92</v>
      </c>
      <c r="E10" s="1">
        <v>0</v>
      </c>
      <c r="F10" s="1">
        <v>0</v>
      </c>
      <c r="G10" s="2">
        <f t="shared" si="0"/>
        <v>76.957469999999986</v>
      </c>
      <c r="H10" s="2">
        <f t="shared" si="1"/>
        <v>9.0000000000145519E-2</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116740.59</v>
      </c>
      <c r="D11" s="1">
        <f>'PR-RAS'!E15</f>
        <v>155483.68</v>
      </c>
      <c r="E11" s="1">
        <v>0</v>
      </c>
      <c r="F11" s="1">
        <v>0</v>
      </c>
      <c r="G11" s="2">
        <f t="shared" si="0"/>
        <v>4277.0794999999998</v>
      </c>
      <c r="H11" s="2">
        <f t="shared" si="1"/>
        <v>0.73000000001047738</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557607.56999999995</v>
      </c>
      <c r="D19" s="1">
        <f>'PR-RAS'!E23</f>
        <v>401553.56</v>
      </c>
      <c r="E19" s="1">
        <v>0</v>
      </c>
      <c r="F19" s="1">
        <v>0</v>
      </c>
      <c r="G19" s="2">
        <f t="shared" si="0"/>
        <v>24492.864419999998</v>
      </c>
      <c r="H19" s="2">
        <f t="shared" si="1"/>
        <v>0.87000000005355105</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103274.1</v>
      </c>
      <c r="D20" s="1">
        <f>'PR-RAS'!E24</f>
        <v>167484.54</v>
      </c>
      <c r="E20" s="1">
        <v>0</v>
      </c>
      <c r="F20" s="1">
        <v>0</v>
      </c>
      <c r="G20" s="2">
        <f t="shared" si="0"/>
        <v>8326.6204200000011</v>
      </c>
      <c r="H20" s="2">
        <f t="shared" si="1"/>
        <v>0.55999999999767169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454333.47</v>
      </c>
      <c r="D23" s="1">
        <f>'PR-RAS'!E27</f>
        <v>234069.02</v>
      </c>
      <c r="E23" s="1">
        <v>0</v>
      </c>
      <c r="F23" s="1">
        <v>0</v>
      </c>
      <c r="G23" s="2">
        <f t="shared" si="0"/>
        <v>20294.373219999998</v>
      </c>
      <c r="H23" s="2">
        <f t="shared" si="1"/>
        <v>0.48999999996158294</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85572.02</v>
      </c>
      <c r="D25" s="1">
        <f>'PR-RAS'!E29</f>
        <v>90819.839999999997</v>
      </c>
      <c r="E25" s="1">
        <v>0</v>
      </c>
      <c r="F25" s="1">
        <v>0</v>
      </c>
      <c r="G25" s="2">
        <f t="shared" si="0"/>
        <v>6413.0808000000006</v>
      </c>
      <c r="H25" s="2">
        <f t="shared" si="1"/>
        <v>0.180000000007567</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85572.02</v>
      </c>
      <c r="D27" s="1">
        <f>'PR-RAS'!E31</f>
        <v>90819.839999999997</v>
      </c>
      <c r="E27" s="1">
        <v>0</v>
      </c>
      <c r="F27" s="1">
        <v>0</v>
      </c>
      <c r="G27" s="2">
        <f t="shared" si="0"/>
        <v>6947.5042000000003</v>
      </c>
      <c r="H27" s="2">
        <f t="shared" si="1"/>
        <v>0.180000000007567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720294.97</v>
      </c>
      <c r="D46" s="1">
        <f>'PR-RAS'!E50</f>
        <v>714409.40999999992</v>
      </c>
      <c r="E46" s="1">
        <v>0</v>
      </c>
      <c r="F46" s="1">
        <v>0</v>
      </c>
      <c r="G46" s="2">
        <f t="shared" si="0"/>
        <v>96710.120549999992</v>
      </c>
      <c r="H46" s="2">
        <f t="shared" si="1"/>
        <v>0.43999999994412065</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145013.97</v>
      </c>
      <c r="E50" s="1">
        <v>0</v>
      </c>
      <c r="F50" s="1">
        <v>0</v>
      </c>
      <c r="G50" s="2">
        <f t="shared" si="0"/>
        <v>14211.369060000001</v>
      </c>
      <c r="H50" s="2">
        <f t="shared" si="1"/>
        <v>2.9999999998835847E-2</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145013.97</v>
      </c>
      <c r="E54" s="1">
        <v>0</v>
      </c>
      <c r="F54" s="1">
        <v>0</v>
      </c>
      <c r="G54" s="2">
        <f t="shared" si="0"/>
        <v>15371.480819999999</v>
      </c>
      <c r="H54" s="2">
        <f t="shared" si="1"/>
        <v>2.9999999998835847E-2</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624926.75</v>
      </c>
      <c r="D55" s="1">
        <f>'PR-RAS'!E59</f>
        <v>293376.20999999996</v>
      </c>
      <c r="E55" s="1">
        <v>0</v>
      </c>
      <c r="F55" s="1">
        <v>0</v>
      </c>
      <c r="G55" s="2">
        <f t="shared" si="0"/>
        <v>65430.675179999998</v>
      </c>
      <c r="H55" s="2">
        <f t="shared" si="1"/>
        <v>0.4599999999627471</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248359.83</v>
      </c>
      <c r="D56" s="1">
        <f>'PR-RAS'!E60</f>
        <v>107992.4</v>
      </c>
      <c r="E56" s="1">
        <v>0</v>
      </c>
      <c r="F56" s="1">
        <v>0</v>
      </c>
      <c r="G56" s="2">
        <f t="shared" si="0"/>
        <v>25538.95465</v>
      </c>
      <c r="H56" s="2">
        <f t="shared" si="1"/>
        <v>0.57000000000698492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376566.92</v>
      </c>
      <c r="D57" s="1">
        <f>'PR-RAS'!E61</f>
        <v>185383.81</v>
      </c>
      <c r="E57" s="1">
        <v>0</v>
      </c>
      <c r="F57" s="1">
        <v>0</v>
      </c>
      <c r="G57" s="2">
        <f t="shared" si="0"/>
        <v>41850.734240000005</v>
      </c>
      <c r="H57" s="2">
        <f t="shared" si="1"/>
        <v>0.27000000001862645</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1465.7</v>
      </c>
      <c r="D58" s="1">
        <f>'PR-RAS'!E62</f>
        <v>11469.21</v>
      </c>
      <c r="E58" s="1">
        <v>0</v>
      </c>
      <c r="F58" s="1">
        <v>0</v>
      </c>
      <c r="G58" s="2">
        <f t="shared" si="0"/>
        <v>1391.03484</v>
      </c>
      <c r="H58" s="2">
        <f t="shared" si="1"/>
        <v>0.50999999999908141</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1465.7</v>
      </c>
      <c r="D59" s="1">
        <f>'PR-RAS'!E63</f>
        <v>6971.96</v>
      </c>
      <c r="E59" s="1">
        <v>0</v>
      </c>
      <c r="F59" s="1">
        <v>0</v>
      </c>
      <c r="G59" s="2">
        <f t="shared" si="0"/>
        <v>893.75796000000014</v>
      </c>
      <c r="H59" s="2">
        <f t="shared" si="1"/>
        <v>0.33999999999991815</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4497.25</v>
      </c>
      <c r="E60" s="1">
        <v>0</v>
      </c>
      <c r="F60" s="1">
        <v>0</v>
      </c>
      <c r="G60" s="2">
        <f t="shared" si="0"/>
        <v>530.67549999999994</v>
      </c>
      <c r="H60" s="2">
        <f t="shared" si="1"/>
        <v>0.25</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93902.51999999999</v>
      </c>
      <c r="D64" s="1">
        <f>'PR-RAS'!E68</f>
        <v>264550.02</v>
      </c>
      <c r="E64" s="1">
        <v>0</v>
      </c>
      <c r="F64" s="1">
        <v>0</v>
      </c>
      <c r="G64" s="2">
        <f t="shared" si="0"/>
        <v>39249.16128</v>
      </c>
      <c r="H64" s="2">
        <f t="shared" si="1"/>
        <v>0.50000000002910383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71510.34</v>
      </c>
      <c r="D65" s="1">
        <f>'PR-RAS'!E69</f>
        <v>159342.26999999999</v>
      </c>
      <c r="E65" s="1">
        <v>0</v>
      </c>
      <c r="F65" s="1">
        <v>0</v>
      </c>
      <c r="G65" s="2">
        <f t="shared" si="0"/>
        <v>24972.472320000001</v>
      </c>
      <c r="H65" s="2">
        <f t="shared" si="1"/>
        <v>0.60999999998603016</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22392.18</v>
      </c>
      <c r="D66" s="1">
        <f>'PR-RAS'!E70</f>
        <v>105207.75</v>
      </c>
      <c r="E66" s="1">
        <v>0</v>
      </c>
      <c r="F66" s="1">
        <v>0</v>
      </c>
      <c r="G66" s="2">
        <f t="shared" si="0"/>
        <v>15132.4992</v>
      </c>
      <c r="H66" s="2">
        <f t="shared" si="1"/>
        <v>0.43000000000029104</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338948.21</v>
      </c>
      <c r="D78" s="1">
        <f>'PR-RAS'!E82</f>
        <v>380016.96</v>
      </c>
      <c r="E78" s="1">
        <v>0</v>
      </c>
      <c r="F78" s="1">
        <v>0</v>
      </c>
      <c r="G78" s="2">
        <f t="shared" si="0"/>
        <v>84621.624010000014</v>
      </c>
      <c r="H78" s="2">
        <f t="shared" si="1"/>
        <v>0.25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1939.2</v>
      </c>
      <c r="D79" s="1">
        <f>'PR-RAS'!E83</f>
        <v>1203.83</v>
      </c>
      <c r="E79" s="1">
        <v>0</v>
      </c>
      <c r="F79" s="1">
        <v>0</v>
      </c>
      <c r="G79" s="2">
        <f t="shared" si="0"/>
        <v>339.05507999999998</v>
      </c>
      <c r="H79" s="2">
        <f t="shared" si="1"/>
        <v>0.37000000000011823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17.96</v>
      </c>
      <c r="D81" s="1">
        <f>'PR-RAS'!E85</f>
        <v>0.21</v>
      </c>
      <c r="E81" s="1">
        <v>0</v>
      </c>
      <c r="F81" s="1">
        <v>0</v>
      </c>
      <c r="G81" s="2">
        <f t="shared" si="0"/>
        <v>1.4704000000000002</v>
      </c>
      <c r="H81" s="2">
        <f t="shared" si="1"/>
        <v>0.24999999999999914</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1921.24</v>
      </c>
      <c r="D82" s="1">
        <f>'PR-RAS'!E86</f>
        <v>1203.6199999999999</v>
      </c>
      <c r="E82" s="1">
        <v>0</v>
      </c>
      <c r="F82" s="1">
        <v>0</v>
      </c>
      <c r="G82" s="2">
        <f t="shared" si="0"/>
        <v>350.60687999999999</v>
      </c>
      <c r="H82" s="2">
        <f t="shared" si="1"/>
        <v>0.62000000000011823</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337009.01</v>
      </c>
      <c r="D87" s="1">
        <f>'PR-RAS'!E91</f>
        <v>378813.13</v>
      </c>
      <c r="E87" s="1">
        <v>0</v>
      </c>
      <c r="F87" s="1">
        <v>0</v>
      </c>
      <c r="G87" s="2">
        <f t="shared" si="0"/>
        <v>94138.633219999989</v>
      </c>
      <c r="H87" s="2">
        <f t="shared" si="1"/>
        <v>0.14000000001396984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61030.26</v>
      </c>
      <c r="D88" s="1">
        <f>'PR-RAS'!E92</f>
        <v>44917.23</v>
      </c>
      <c r="E88" s="1">
        <v>0</v>
      </c>
      <c r="F88" s="1">
        <v>0</v>
      </c>
      <c r="G88" s="2">
        <f t="shared" si="0"/>
        <v>13125.23064</v>
      </c>
      <c r="H88" s="2">
        <f t="shared" si="1"/>
        <v>0.49000000000523869</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33848.67</v>
      </c>
      <c r="D89" s="1">
        <f>'PR-RAS'!E93</f>
        <v>35024.28</v>
      </c>
      <c r="E89" s="1">
        <v>0</v>
      </c>
      <c r="F89" s="1">
        <v>0</v>
      </c>
      <c r="G89" s="2">
        <f t="shared" si="0"/>
        <v>9142.9562399999995</v>
      </c>
      <c r="H89" s="2">
        <f t="shared" si="1"/>
        <v>0.61000000000058208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240912.48</v>
      </c>
      <c r="D90" s="1">
        <f>'PR-RAS'!E94</f>
        <v>298474.92</v>
      </c>
      <c r="E90" s="1">
        <v>0</v>
      </c>
      <c r="F90" s="1">
        <v>0</v>
      </c>
      <c r="G90" s="2">
        <f t="shared" si="0"/>
        <v>74569.746479999987</v>
      </c>
      <c r="H90" s="2">
        <f t="shared" si="1"/>
        <v>0.56000000002677552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1217.5999999999999</v>
      </c>
      <c r="D93" s="1">
        <f>'PR-RAS'!E97</f>
        <v>396.7</v>
      </c>
      <c r="E93" s="1">
        <v>0</v>
      </c>
      <c r="F93" s="1">
        <v>0</v>
      </c>
      <c r="G93" s="2">
        <f t="shared" si="0"/>
        <v>185.012</v>
      </c>
      <c r="H93" s="2">
        <f t="shared" si="1"/>
        <v>0.70000000000010232</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515274.04000000004</v>
      </c>
      <c r="D102" s="1">
        <f>'PR-RAS'!E106</f>
        <v>673638.40000000002</v>
      </c>
      <c r="E102" s="1">
        <v>0</v>
      </c>
      <c r="F102" s="1">
        <v>0</v>
      </c>
      <c r="G102" s="2">
        <f t="shared" si="0"/>
        <v>188117.63484000001</v>
      </c>
      <c r="H102" s="2">
        <f t="shared" si="1"/>
        <v>0.44000000006053597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83472.56</v>
      </c>
      <c r="D103" s="1">
        <f>'PR-RAS'!E107</f>
        <v>100407.58</v>
      </c>
      <c r="E103" s="1">
        <v>0</v>
      </c>
      <c r="F103" s="1">
        <v>0</v>
      </c>
      <c r="G103" s="2">
        <f t="shared" si="0"/>
        <v>28997.347439999994</v>
      </c>
      <c r="H103" s="2">
        <f t="shared" si="1"/>
        <v>0.86000000000058208</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8318.7999999999993</v>
      </c>
      <c r="D105" s="1">
        <f>'PR-RAS'!E109</f>
        <v>8367.8700000000008</v>
      </c>
      <c r="E105" s="1">
        <v>0</v>
      </c>
      <c r="F105" s="1">
        <v>0</v>
      </c>
      <c r="G105" s="2">
        <f t="shared" si="0"/>
        <v>2605.6721600000001</v>
      </c>
      <c r="H105" s="2">
        <f t="shared" si="1"/>
        <v>0.32999999999992724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373.43</v>
      </c>
      <c r="D106" s="1">
        <f>'PR-RAS'!E110</f>
        <v>766.6</v>
      </c>
      <c r="E106" s="1">
        <v>0</v>
      </c>
      <c r="F106" s="1">
        <v>0</v>
      </c>
      <c r="G106" s="2">
        <f t="shared" si="0"/>
        <v>200.19615000000002</v>
      </c>
      <c r="H106" s="2">
        <f t="shared" si="1"/>
        <v>0.82999999999998408</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74780.33</v>
      </c>
      <c r="D107" s="1">
        <f>'PR-RAS'!E111</f>
        <v>91273.11</v>
      </c>
      <c r="E107" s="1">
        <v>0</v>
      </c>
      <c r="F107" s="1">
        <v>0</v>
      </c>
      <c r="G107" s="2">
        <f t="shared" si="0"/>
        <v>27276.614299999997</v>
      </c>
      <c r="H107" s="2">
        <f t="shared" si="1"/>
        <v>0.44000000000232831</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63157.58</v>
      </c>
      <c r="D108" s="1">
        <f>'PR-RAS'!E112</f>
        <v>59818.83</v>
      </c>
      <c r="E108" s="1">
        <v>0</v>
      </c>
      <c r="F108" s="1">
        <v>0</v>
      </c>
      <c r="G108" s="2">
        <f t="shared" si="0"/>
        <v>19559.090679999998</v>
      </c>
      <c r="H108" s="2">
        <f t="shared" si="1"/>
        <v>0.58999999999650754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1642.89</v>
      </c>
      <c r="D110" s="1">
        <f>'PR-RAS'!E114</f>
        <v>1089.33</v>
      </c>
      <c r="E110" s="1">
        <v>0</v>
      </c>
      <c r="F110" s="1">
        <v>0</v>
      </c>
      <c r="G110" s="2">
        <f t="shared" si="0"/>
        <v>416.54894999999999</v>
      </c>
      <c r="H110" s="2">
        <f t="shared" si="1"/>
        <v>0.4399999999998272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61514.69</v>
      </c>
      <c r="D113" s="1">
        <f>'PR-RAS'!E117</f>
        <v>58729.5</v>
      </c>
      <c r="E113" s="1">
        <v>0</v>
      </c>
      <c r="F113" s="1">
        <v>0</v>
      </c>
      <c r="G113" s="2">
        <f t="shared" si="0"/>
        <v>20045.05328</v>
      </c>
      <c r="H113" s="2">
        <f t="shared" si="1"/>
        <v>0.80999999999767169</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368643.9</v>
      </c>
      <c r="D116" s="1">
        <f>'PR-RAS'!E120</f>
        <v>513411.99</v>
      </c>
      <c r="E116" s="1">
        <v>0</v>
      </c>
      <c r="F116" s="1">
        <v>0</v>
      </c>
      <c r="G116" s="2">
        <f t="shared" si="0"/>
        <v>160478.80619999999</v>
      </c>
      <c r="H116" s="2">
        <f t="shared" si="1"/>
        <v>0.10999999998603016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151191.95000000001</v>
      </c>
      <c r="D117" s="1">
        <f>'PR-RAS'!E121</f>
        <v>204161.54</v>
      </c>
      <c r="E117" s="1">
        <v>0</v>
      </c>
      <c r="F117" s="1">
        <v>0</v>
      </c>
      <c r="G117" s="2">
        <f t="shared" si="0"/>
        <v>64903.743480000005</v>
      </c>
      <c r="H117" s="2">
        <f t="shared" si="1"/>
        <v>0.5099999999802094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217451.95</v>
      </c>
      <c r="D118" s="1">
        <f>'PR-RAS'!E122</f>
        <v>309250.45</v>
      </c>
      <c r="E118" s="1">
        <v>0</v>
      </c>
      <c r="F118" s="1">
        <v>0</v>
      </c>
      <c r="G118" s="2">
        <f t="shared" si="0"/>
        <v>97806.483450000014</v>
      </c>
      <c r="H118" s="2">
        <f t="shared" si="1"/>
        <v>0.5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91688.89</v>
      </c>
      <c r="D120" s="1">
        <f>'PR-RAS'!E124</f>
        <v>53150.45</v>
      </c>
      <c r="E120" s="1">
        <v>0</v>
      </c>
      <c r="F120" s="1">
        <v>0</v>
      </c>
      <c r="G120" s="2">
        <f t="shared" si="0"/>
        <v>23560.785009999996</v>
      </c>
      <c r="H120" s="2">
        <f t="shared" si="1"/>
        <v>0.55999999999767169</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83800.06</v>
      </c>
      <c r="D121" s="1">
        <f>'PR-RAS'!E125</f>
        <v>43417.35</v>
      </c>
      <c r="E121" s="1">
        <v>0</v>
      </c>
      <c r="F121" s="1">
        <v>0</v>
      </c>
      <c r="G121" s="2">
        <f t="shared" si="0"/>
        <v>20476.171200000001</v>
      </c>
      <c r="H121" s="2">
        <f t="shared" si="1"/>
        <v>0.4099999999962165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83800.06</v>
      </c>
      <c r="D123" s="1">
        <f>'PR-RAS'!E127</f>
        <v>43417.35</v>
      </c>
      <c r="E123" s="1">
        <v>0</v>
      </c>
      <c r="F123" s="1">
        <v>0</v>
      </c>
      <c r="G123" s="2">
        <f t="shared" si="0"/>
        <v>20817.440720000002</v>
      </c>
      <c r="H123" s="2">
        <f t="shared" si="1"/>
        <v>0.4099999999962165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7888.83</v>
      </c>
      <c r="D124" s="1">
        <f>'PR-RAS'!E128</f>
        <v>9733.1</v>
      </c>
      <c r="E124" s="1">
        <v>0</v>
      </c>
      <c r="F124" s="1">
        <v>0</v>
      </c>
      <c r="G124" s="2">
        <f t="shared" si="0"/>
        <v>3364.66869</v>
      </c>
      <c r="H124" s="2">
        <f t="shared" si="1"/>
        <v>0.27000000000043656</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6910</v>
      </c>
      <c r="D125" s="1">
        <f>'PR-RAS'!E129</f>
        <v>6310</v>
      </c>
      <c r="E125" s="1">
        <v>0</v>
      </c>
      <c r="F125" s="1">
        <v>0</v>
      </c>
      <c r="G125" s="2">
        <f t="shared" si="0"/>
        <v>2421.7199999999998</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978.83</v>
      </c>
      <c r="D126" s="1">
        <f>'PR-RAS'!E130</f>
        <v>3423.1</v>
      </c>
      <c r="E126" s="1">
        <v>0</v>
      </c>
      <c r="F126" s="1">
        <v>0</v>
      </c>
      <c r="G126" s="2">
        <f t="shared" si="0"/>
        <v>978.12874999999997</v>
      </c>
      <c r="H126" s="2">
        <f t="shared" si="1"/>
        <v>0.26999999999986812</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10788.8</v>
      </c>
      <c r="D135" s="1">
        <f>'PR-RAS'!E139</f>
        <v>12304.41</v>
      </c>
      <c r="E135" s="1">
        <v>0</v>
      </c>
      <c r="F135" s="1">
        <v>0</v>
      </c>
      <c r="G135" s="2">
        <f t="shared" si="0"/>
        <v>4743.2810799999997</v>
      </c>
      <c r="H135" s="2">
        <f t="shared" si="1"/>
        <v>0.61000000000058208</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6430</v>
      </c>
      <c r="D136" s="1">
        <f>'PR-RAS'!E140</f>
        <v>6825</v>
      </c>
      <c r="E136" s="1">
        <v>0</v>
      </c>
      <c r="F136" s="1">
        <v>0</v>
      </c>
      <c r="G136" s="2">
        <f t="shared" si="0"/>
        <v>2710.8</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6430</v>
      </c>
      <c r="D141" s="1">
        <f>'PR-RAS'!E145</f>
        <v>6525</v>
      </c>
      <c r="E141" s="1">
        <v>0</v>
      </c>
      <c r="F141" s="1">
        <v>0</v>
      </c>
      <c r="G141" s="2">
        <f t="shared" si="0"/>
        <v>2727.2000000000003</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300</v>
      </c>
      <c r="E144" s="1">
        <v>0</v>
      </c>
      <c r="F144" s="1">
        <v>0</v>
      </c>
      <c r="G144" s="2">
        <f t="shared" si="0"/>
        <v>85.8</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4358.8</v>
      </c>
      <c r="D146" s="1">
        <f>'PR-RAS'!E150</f>
        <v>5479.41</v>
      </c>
      <c r="E146" s="1">
        <v>0</v>
      </c>
      <c r="F146" s="1">
        <v>0</v>
      </c>
      <c r="G146" s="2">
        <f t="shared" si="0"/>
        <v>2221.0548999999996</v>
      </c>
      <c r="H146" s="2">
        <f t="shared" si="1"/>
        <v>0.60999999999967258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2354520.56</v>
      </c>
      <c r="D147" s="1">
        <f>'PR-RAS'!E151</f>
        <v>2796612.4799999995</v>
      </c>
      <c r="E147" s="1">
        <v>0</v>
      </c>
      <c r="F147" s="1">
        <v>0</v>
      </c>
      <c r="G147" s="2">
        <f t="shared" si="0"/>
        <v>1160370.8459199998</v>
      </c>
      <c r="H147" s="2">
        <f t="shared" si="1"/>
        <v>0.91999999945983291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637939.11</v>
      </c>
      <c r="D148" s="1">
        <f>'PR-RAS'!E152</f>
        <v>718129.97000000009</v>
      </c>
      <c r="E148" s="1">
        <v>0</v>
      </c>
      <c r="F148" s="1">
        <v>0</v>
      </c>
      <c r="G148" s="2">
        <f t="shared" si="0"/>
        <v>304907.26035</v>
      </c>
      <c r="H148" s="2">
        <f t="shared" si="1"/>
        <v>0.13999999989755452</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526361.96</v>
      </c>
      <c r="D149" s="1">
        <f>'PR-RAS'!E153</f>
        <v>582681.62</v>
      </c>
      <c r="E149" s="1">
        <v>0</v>
      </c>
      <c r="F149" s="1">
        <v>0</v>
      </c>
      <c r="G149" s="2">
        <f t="shared" si="0"/>
        <v>250375.32959999997</v>
      </c>
      <c r="H149" s="2">
        <f t="shared" si="1"/>
        <v>0.42000000004190952</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526361.96</v>
      </c>
      <c r="D150" s="1">
        <f>'PR-RAS'!E154</f>
        <v>582681.62</v>
      </c>
      <c r="E150" s="1">
        <v>0</v>
      </c>
      <c r="F150" s="1">
        <v>0</v>
      </c>
      <c r="G150" s="2">
        <f t="shared" si="0"/>
        <v>252067.05479999998</v>
      </c>
      <c r="H150" s="2">
        <f t="shared" si="1"/>
        <v>0.42000000004190952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24727.37</v>
      </c>
      <c r="D154" s="1">
        <f>'PR-RAS'!E158</f>
        <v>39313.93</v>
      </c>
      <c r="E154" s="1">
        <v>0</v>
      </c>
      <c r="F154" s="1">
        <v>0</v>
      </c>
      <c r="G154" s="2">
        <f t="shared" si="0"/>
        <v>15813.350189999999</v>
      </c>
      <c r="H154" s="2">
        <f t="shared" si="1"/>
        <v>0.43999999999869033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86849.78</v>
      </c>
      <c r="D155" s="1">
        <f>'PR-RAS'!E159</f>
        <v>96134.42</v>
      </c>
      <c r="E155" s="1">
        <v>0</v>
      </c>
      <c r="F155" s="1">
        <v>0</v>
      </c>
      <c r="G155" s="2">
        <f t="shared" si="0"/>
        <v>42984.267480000002</v>
      </c>
      <c r="H155" s="2">
        <f t="shared" si="1"/>
        <v>0.63999999999941792</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86849.78</v>
      </c>
      <c r="D157" s="1">
        <f>'PR-RAS'!E161</f>
        <v>96134.42</v>
      </c>
      <c r="E157" s="1">
        <v>0</v>
      </c>
      <c r="F157" s="1">
        <v>0</v>
      </c>
      <c r="G157" s="2">
        <f t="shared" si="0"/>
        <v>43542.504719999997</v>
      </c>
      <c r="H157" s="2">
        <f t="shared" si="1"/>
        <v>0.63999999999941792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888952.45000000019</v>
      </c>
      <c r="D159" s="1">
        <f>'PR-RAS'!E163</f>
        <v>1078585.6599999999</v>
      </c>
      <c r="E159" s="1">
        <v>0</v>
      </c>
      <c r="F159" s="1">
        <v>0</v>
      </c>
      <c r="G159" s="2">
        <f t="shared" si="0"/>
        <v>481287.55566000001</v>
      </c>
      <c r="H159" s="2">
        <f t="shared" si="1"/>
        <v>0.79000000027008355</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29084.79</v>
      </c>
      <c r="D160" s="1">
        <f>'PR-RAS'!E164</f>
        <v>25158.38</v>
      </c>
      <c r="E160" s="1">
        <v>0</v>
      </c>
      <c r="F160" s="1">
        <v>0</v>
      </c>
      <c r="G160" s="2">
        <f t="shared" si="0"/>
        <v>12624.846450000001</v>
      </c>
      <c r="H160" s="2">
        <f t="shared" si="1"/>
        <v>0.59000000000014552</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13518.27</v>
      </c>
      <c r="D161" s="1">
        <f>'PR-RAS'!E165</f>
        <v>6850.83</v>
      </c>
      <c r="E161" s="1">
        <v>0</v>
      </c>
      <c r="F161" s="1">
        <v>0</v>
      </c>
      <c r="G161" s="2">
        <f t="shared" si="0"/>
        <v>4355.1887999999999</v>
      </c>
      <c r="H161" s="2">
        <f t="shared" si="1"/>
        <v>0.44000000000050932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12811.73</v>
      </c>
      <c r="D162" s="1">
        <f>'PR-RAS'!E166</f>
        <v>14604</v>
      </c>
      <c r="E162" s="1">
        <v>0</v>
      </c>
      <c r="F162" s="1">
        <v>0</v>
      </c>
      <c r="G162" s="2">
        <f t="shared" si="0"/>
        <v>6765.1765299999997</v>
      </c>
      <c r="H162" s="2">
        <f t="shared" si="1"/>
        <v>0.27000000000043656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2754.79</v>
      </c>
      <c r="D163" s="1">
        <f>'PR-RAS'!E167</f>
        <v>3703.55</v>
      </c>
      <c r="E163" s="1">
        <v>0</v>
      </c>
      <c r="F163" s="1">
        <v>0</v>
      </c>
      <c r="G163" s="2">
        <f t="shared" si="0"/>
        <v>1646.2261799999999</v>
      </c>
      <c r="H163" s="2">
        <f t="shared" si="1"/>
        <v>0.65999999999985448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139267.9</v>
      </c>
      <c r="D165" s="1">
        <f>'PR-RAS'!E169</f>
        <v>146047.76</v>
      </c>
      <c r="E165" s="1">
        <v>0</v>
      </c>
      <c r="F165" s="1">
        <v>0</v>
      </c>
      <c r="G165" s="2">
        <f t="shared" si="0"/>
        <v>70743.600880000013</v>
      </c>
      <c r="H165" s="2">
        <f t="shared" si="1"/>
        <v>0.33999999999650754</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16787.78</v>
      </c>
      <c r="D166" s="1">
        <f>'PR-RAS'!E170</f>
        <v>15421.61</v>
      </c>
      <c r="E166" s="1">
        <v>0</v>
      </c>
      <c r="F166" s="1">
        <v>0</v>
      </c>
      <c r="G166" s="2">
        <f t="shared" si="0"/>
        <v>7859.1150000000007</v>
      </c>
      <c r="H166" s="2">
        <f t="shared" si="1"/>
        <v>0.61000000000058208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26967.56</v>
      </c>
      <c r="D167" s="1">
        <f>'PR-RAS'!E171</f>
        <v>29996.67</v>
      </c>
      <c r="E167" s="1">
        <v>0</v>
      </c>
      <c r="F167" s="1">
        <v>0</v>
      </c>
      <c r="G167" s="2">
        <f t="shared" si="0"/>
        <v>14435.509399999999</v>
      </c>
      <c r="H167" s="2">
        <f t="shared" si="1"/>
        <v>0.77000000000043656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81915.83</v>
      </c>
      <c r="D168" s="1">
        <f>'PR-RAS'!E172</f>
        <v>82591.53</v>
      </c>
      <c r="E168" s="1">
        <v>0</v>
      </c>
      <c r="F168" s="1">
        <v>0</v>
      </c>
      <c r="G168" s="2">
        <f t="shared" si="0"/>
        <v>41265.514630000005</v>
      </c>
      <c r="H168" s="2">
        <f t="shared" si="1"/>
        <v>0.63999999999941792</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11318.93</v>
      </c>
      <c r="D169" s="1">
        <f>'PR-RAS'!E173</f>
        <v>12179.13</v>
      </c>
      <c r="E169" s="1">
        <v>0</v>
      </c>
      <c r="F169" s="1">
        <v>0</v>
      </c>
      <c r="G169" s="2">
        <f t="shared" si="0"/>
        <v>5993.7679200000011</v>
      </c>
      <c r="H169" s="2">
        <f t="shared" si="1"/>
        <v>0.19999999999890861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2277.8000000000002</v>
      </c>
      <c r="D170" s="1">
        <f>'PR-RAS'!E174</f>
        <v>5858.82</v>
      </c>
      <c r="E170" s="1">
        <v>0</v>
      </c>
      <c r="F170" s="1">
        <v>0</v>
      </c>
      <c r="G170" s="2">
        <f t="shared" si="0"/>
        <v>2365.2293599999998</v>
      </c>
      <c r="H170" s="2">
        <f t="shared" si="1"/>
        <v>0.38000000000010914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631041.25000000012</v>
      </c>
      <c r="D173" s="1">
        <f>'PR-RAS'!E177</f>
        <v>817879.82</v>
      </c>
      <c r="E173" s="1">
        <v>0</v>
      </c>
      <c r="F173" s="1">
        <v>0</v>
      </c>
      <c r="G173" s="2">
        <f t="shared" si="0"/>
        <v>389889.75307999999</v>
      </c>
      <c r="H173" s="2">
        <f t="shared" si="1"/>
        <v>0.43000000016763806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18544.86</v>
      </c>
      <c r="D174" s="1">
        <f>'PR-RAS'!E178</f>
        <v>20602.29</v>
      </c>
      <c r="E174" s="1">
        <v>0</v>
      </c>
      <c r="F174" s="1">
        <v>0</v>
      </c>
      <c r="G174" s="2">
        <f t="shared" si="0"/>
        <v>10336.653119999999</v>
      </c>
      <c r="H174" s="2">
        <f t="shared" si="1"/>
        <v>0.43000000000029104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110881.99</v>
      </c>
      <c r="D175" s="1">
        <f>'PR-RAS'!E179</f>
        <v>124183.23</v>
      </c>
      <c r="E175" s="1">
        <v>0</v>
      </c>
      <c r="F175" s="1">
        <v>0</v>
      </c>
      <c r="G175" s="2">
        <f t="shared" si="0"/>
        <v>62509.230299999996</v>
      </c>
      <c r="H175" s="2">
        <f t="shared" si="1"/>
        <v>0.23999999999068677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24927.040000000001</v>
      </c>
      <c r="D176" s="1">
        <f>'PR-RAS'!E180</f>
        <v>31350.89</v>
      </c>
      <c r="E176" s="1">
        <v>0</v>
      </c>
      <c r="F176" s="1">
        <v>0</v>
      </c>
      <c r="G176" s="2">
        <f t="shared" si="0"/>
        <v>15335.0435</v>
      </c>
      <c r="H176" s="2">
        <f t="shared" si="1"/>
        <v>0.15000000000145519</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166228.78</v>
      </c>
      <c r="D177" s="1">
        <f>'PR-RAS'!E181</f>
        <v>179034.44</v>
      </c>
      <c r="E177" s="1">
        <v>0</v>
      </c>
      <c r="F177" s="1">
        <v>0</v>
      </c>
      <c r="G177" s="2">
        <f t="shared" si="0"/>
        <v>92276.388160000002</v>
      </c>
      <c r="H177" s="2">
        <f t="shared" si="1"/>
        <v>0.66000000000349246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400</v>
      </c>
      <c r="D178" s="1">
        <f>'PR-RAS'!E182</f>
        <v>2650</v>
      </c>
      <c r="E178" s="1">
        <v>0</v>
      </c>
      <c r="F178" s="1">
        <v>0</v>
      </c>
      <c r="G178" s="2">
        <f t="shared" si="0"/>
        <v>1008.9</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2332.62</v>
      </c>
      <c r="D179" s="1">
        <f>'PR-RAS'!E183</f>
        <v>1055.1400000000001</v>
      </c>
      <c r="E179" s="1">
        <v>0</v>
      </c>
      <c r="F179" s="1">
        <v>0</v>
      </c>
      <c r="G179" s="2">
        <f t="shared" si="0"/>
        <v>790.83619999999985</v>
      </c>
      <c r="H179" s="2">
        <f t="shared" si="1"/>
        <v>0.52000000000020918</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210301.64</v>
      </c>
      <c r="D180" s="1">
        <f>'PR-RAS'!E184</f>
        <v>275641.03999999998</v>
      </c>
      <c r="E180" s="1">
        <v>0</v>
      </c>
      <c r="F180" s="1">
        <v>0</v>
      </c>
      <c r="G180" s="2">
        <f t="shared" si="0"/>
        <v>136323.48587999999</v>
      </c>
      <c r="H180" s="2">
        <f t="shared" si="1"/>
        <v>0.3999999999650754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27913.55</v>
      </c>
      <c r="D181" s="1">
        <f>'PR-RAS'!E185</f>
        <v>40513.96</v>
      </c>
      <c r="E181" s="1">
        <v>0</v>
      </c>
      <c r="F181" s="1">
        <v>0</v>
      </c>
      <c r="G181" s="2">
        <f t="shared" si="0"/>
        <v>19609.464599999999</v>
      </c>
      <c r="H181" s="2">
        <f t="shared" si="1"/>
        <v>0.49000000000160071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69510.77</v>
      </c>
      <c r="D182" s="1">
        <f>'PR-RAS'!E186</f>
        <v>142848.82999999999</v>
      </c>
      <c r="E182" s="1">
        <v>0</v>
      </c>
      <c r="F182" s="1">
        <v>0</v>
      </c>
      <c r="G182" s="2">
        <f t="shared" si="0"/>
        <v>64292.725829999996</v>
      </c>
      <c r="H182" s="2">
        <f t="shared" si="1"/>
        <v>0.40000000000873115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89558.510000000009</v>
      </c>
      <c r="D184" s="1">
        <f>'PR-RAS'!E188</f>
        <v>89499.700000000012</v>
      </c>
      <c r="E184" s="1">
        <v>0</v>
      </c>
      <c r="F184" s="1">
        <v>0</v>
      </c>
      <c r="G184" s="2">
        <f t="shared" si="0"/>
        <v>49146.097530000006</v>
      </c>
      <c r="H184" s="2">
        <f t="shared" si="1"/>
        <v>0.78999999997904524</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5435.45</v>
      </c>
      <c r="D185" s="1">
        <f>'PR-RAS'!E189</f>
        <v>6137.68</v>
      </c>
      <c r="E185" s="1">
        <v>0</v>
      </c>
      <c r="F185" s="1">
        <v>0</v>
      </c>
      <c r="G185" s="2">
        <f t="shared" si="0"/>
        <v>3258.7890400000001</v>
      </c>
      <c r="H185" s="2">
        <f t="shared" si="1"/>
        <v>0.76999999999952706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8519.57</v>
      </c>
      <c r="D186" s="1">
        <f>'PR-RAS'!E190</f>
        <v>8929.35</v>
      </c>
      <c r="E186" s="1">
        <v>0</v>
      </c>
      <c r="F186" s="1">
        <v>0</v>
      </c>
      <c r="G186" s="2">
        <f t="shared" si="0"/>
        <v>4879.9799499999999</v>
      </c>
      <c r="H186" s="2">
        <f t="shared" si="1"/>
        <v>0.78000000000065484</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37660.57</v>
      </c>
      <c r="D187" s="1">
        <f>'PR-RAS'!E191</f>
        <v>27114.240000000002</v>
      </c>
      <c r="E187" s="1">
        <v>0</v>
      </c>
      <c r="F187" s="1">
        <v>0</v>
      </c>
      <c r="G187" s="2">
        <f t="shared" si="0"/>
        <v>17091.363300000001</v>
      </c>
      <c r="H187" s="2">
        <f t="shared" si="1"/>
        <v>0.67000000000189175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12330.12</v>
      </c>
      <c r="D188" s="1">
        <f>'PR-RAS'!E192</f>
        <v>7419.21</v>
      </c>
      <c r="E188" s="1">
        <v>0</v>
      </c>
      <c r="F188" s="1">
        <v>0</v>
      </c>
      <c r="G188" s="2">
        <f t="shared" si="0"/>
        <v>5080.5169800000003</v>
      </c>
      <c r="H188" s="2">
        <f t="shared" si="1"/>
        <v>0.33000000000083674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952.66</v>
      </c>
      <c r="D189" s="1">
        <f>'PR-RAS'!E193</f>
        <v>1123.74</v>
      </c>
      <c r="E189" s="1">
        <v>0</v>
      </c>
      <c r="F189" s="1">
        <v>0</v>
      </c>
      <c r="G189" s="2">
        <f t="shared" si="0"/>
        <v>601.62631999999996</v>
      </c>
      <c r="H189" s="2">
        <f t="shared" si="1"/>
        <v>0.60000000000002274</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24660.14</v>
      </c>
      <c r="D191" s="1">
        <f>'PR-RAS'!E195</f>
        <v>38775.480000000003</v>
      </c>
      <c r="E191" s="1">
        <v>0</v>
      </c>
      <c r="F191" s="1">
        <v>0</v>
      </c>
      <c r="G191" s="2">
        <f t="shared" si="0"/>
        <v>19420.109</v>
      </c>
      <c r="H191" s="2">
        <f t="shared" si="1"/>
        <v>0.62000000000261934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327563.05000000005</v>
      </c>
      <c r="D192" s="1">
        <f>'PR-RAS'!E196</f>
        <v>286488.51</v>
      </c>
      <c r="E192" s="1">
        <v>0</v>
      </c>
      <c r="F192" s="1">
        <v>0</v>
      </c>
      <c r="G192" s="2">
        <f t="shared" si="0"/>
        <v>172003.15337000001</v>
      </c>
      <c r="H192" s="2">
        <f t="shared" si="1"/>
        <v>0.5400000000372529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327563.05000000005</v>
      </c>
      <c r="D206" s="1">
        <f>'PR-RAS'!E210</f>
        <v>286488.51</v>
      </c>
      <c r="E206" s="1">
        <v>0</v>
      </c>
      <c r="F206" s="1">
        <v>0</v>
      </c>
      <c r="G206" s="2">
        <f t="shared" si="0"/>
        <v>184610.71434999999</v>
      </c>
      <c r="H206" s="2">
        <f t="shared" si="1"/>
        <v>0.5400000000372529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4264.57</v>
      </c>
      <c r="D207" s="1">
        <f>'PR-RAS'!E211</f>
        <v>4787.96</v>
      </c>
      <c r="E207" s="1">
        <v>0</v>
      </c>
      <c r="F207" s="1">
        <v>0</v>
      </c>
      <c r="G207" s="2">
        <f t="shared" si="0"/>
        <v>2851.1409399999998</v>
      </c>
      <c r="H207" s="2">
        <f t="shared" si="1"/>
        <v>0.47000000000025466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85.14</v>
      </c>
      <c r="D209" s="1">
        <f>'PR-RAS'!E213</f>
        <v>123.86</v>
      </c>
      <c r="E209" s="1">
        <v>0</v>
      </c>
      <c r="F209" s="1">
        <v>0</v>
      </c>
      <c r="G209" s="2">
        <f t="shared" si="0"/>
        <v>69.234880000000004</v>
      </c>
      <c r="H209" s="2">
        <f t="shared" si="1"/>
        <v>0.28000000000000114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323213.34000000003</v>
      </c>
      <c r="D210" s="1">
        <f>'PR-RAS'!E214</f>
        <v>281576.69</v>
      </c>
      <c r="E210" s="1">
        <v>0</v>
      </c>
      <c r="F210" s="1">
        <v>0</v>
      </c>
      <c r="G210" s="2">
        <f t="shared" si="0"/>
        <v>185250.64447999999</v>
      </c>
      <c r="H210" s="2">
        <f t="shared" si="1"/>
        <v>0.65000000002328306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15534.77</v>
      </c>
      <c r="D211" s="1">
        <f>'PR-RAS'!E215</f>
        <v>29786.83</v>
      </c>
      <c r="E211" s="1">
        <v>0</v>
      </c>
      <c r="F211" s="1">
        <v>0</v>
      </c>
      <c r="G211" s="2">
        <f t="shared" si="0"/>
        <v>15772.7703</v>
      </c>
      <c r="H211" s="2">
        <f t="shared" si="1"/>
        <v>0.39999999999781721</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15534.77</v>
      </c>
      <c r="D215" s="1">
        <f>'PR-RAS'!E219</f>
        <v>29786.83</v>
      </c>
      <c r="E215" s="1">
        <v>0</v>
      </c>
      <c r="F215" s="1">
        <v>0</v>
      </c>
      <c r="G215" s="2">
        <f t="shared" si="0"/>
        <v>16073.204020000001</v>
      </c>
      <c r="H215" s="2">
        <f t="shared" si="1"/>
        <v>0.39999999999781721</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15534.77</v>
      </c>
      <c r="D218" s="1">
        <f>'PR-RAS'!E222</f>
        <v>29786.83</v>
      </c>
      <c r="E218" s="1">
        <v>0</v>
      </c>
      <c r="F218" s="1">
        <v>0</v>
      </c>
      <c r="G218" s="2">
        <f t="shared" si="0"/>
        <v>16298.529310000002</v>
      </c>
      <c r="H218" s="2">
        <f t="shared" si="1"/>
        <v>0.39999999999781721</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22361.489999999998</v>
      </c>
      <c r="D220" s="1">
        <f>'PR-RAS'!E224</f>
        <v>37603.21</v>
      </c>
      <c r="E220" s="1">
        <v>0</v>
      </c>
      <c r="F220" s="1">
        <v>0</v>
      </c>
      <c r="G220" s="2">
        <f t="shared" si="0"/>
        <v>21367.372289999999</v>
      </c>
      <c r="H220" s="2">
        <f t="shared" si="1"/>
        <v>0.69999999999708962</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22361.489999999998</v>
      </c>
      <c r="D232" s="1">
        <f>'PR-RAS'!E236</f>
        <v>37603.21</v>
      </c>
      <c r="E232" s="1">
        <v>0</v>
      </c>
      <c r="F232" s="1">
        <v>0</v>
      </c>
      <c r="G232" s="2">
        <f t="shared" si="0"/>
        <v>22538.187210000004</v>
      </c>
      <c r="H232" s="2">
        <f t="shared" si="1"/>
        <v>0.69999999999708962</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11807.92</v>
      </c>
      <c r="D233" s="1">
        <f>'PR-RAS'!E237</f>
        <v>12365.21</v>
      </c>
      <c r="E233" s="1">
        <v>0</v>
      </c>
      <c r="F233" s="1">
        <v>0</v>
      </c>
      <c r="G233" s="2">
        <f t="shared" si="0"/>
        <v>8476.8948799999998</v>
      </c>
      <c r="H233" s="2">
        <f t="shared" si="1"/>
        <v>0.28999999999905413</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10553.57</v>
      </c>
      <c r="D234" s="1">
        <f>'PR-RAS'!E238</f>
        <v>25238</v>
      </c>
      <c r="E234" s="1">
        <v>0</v>
      </c>
      <c r="F234" s="1">
        <v>0</v>
      </c>
      <c r="G234" s="2">
        <f t="shared" si="0"/>
        <v>14219.889810000001</v>
      </c>
      <c r="H234" s="2">
        <f t="shared" si="1"/>
        <v>0.43000000000029104</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70361.38</v>
      </c>
      <c r="D248" s="1">
        <f>'PR-RAS'!E252</f>
        <v>70977.67</v>
      </c>
      <c r="E248" s="1">
        <v>0</v>
      </c>
      <c r="F248" s="1">
        <v>0</v>
      </c>
      <c r="G248" s="2">
        <f t="shared" si="0"/>
        <v>52442.22984</v>
      </c>
      <c r="H248" s="2">
        <f t="shared" si="1"/>
        <v>0.71000000000640284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70361.38</v>
      </c>
      <c r="D255" s="1">
        <f>'PR-RAS'!E259</f>
        <v>70977.67</v>
      </c>
      <c r="E255" s="1">
        <v>0</v>
      </c>
      <c r="F255" s="1">
        <v>0</v>
      </c>
      <c r="G255" s="2">
        <f t="shared" si="0"/>
        <v>53928.446880000003</v>
      </c>
      <c r="H255" s="2">
        <f t="shared" si="1"/>
        <v>0.71000000000640284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67959.56</v>
      </c>
      <c r="D256" s="1">
        <f>'PR-RAS'!E260</f>
        <v>67913</v>
      </c>
      <c r="E256" s="1">
        <v>0</v>
      </c>
      <c r="F256" s="1">
        <v>0</v>
      </c>
      <c r="G256" s="2">
        <f t="shared" si="0"/>
        <v>51965.317799999997</v>
      </c>
      <c r="H256" s="2">
        <f t="shared" si="1"/>
        <v>0.44000000000232831</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2401.8200000000002</v>
      </c>
      <c r="D257" s="1">
        <f>'PR-RAS'!E261</f>
        <v>3064.67</v>
      </c>
      <c r="E257" s="1">
        <v>0</v>
      </c>
      <c r="F257" s="1">
        <v>0</v>
      </c>
      <c r="G257" s="2">
        <f t="shared" si="0"/>
        <v>2183.97696</v>
      </c>
      <c r="H257" s="2">
        <f t="shared" si="1"/>
        <v>0.50999999999976353</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391808.31</v>
      </c>
      <c r="D259" s="1">
        <f>'PR-RAS'!E263</f>
        <v>575040.63</v>
      </c>
      <c r="E259" s="1">
        <v>0</v>
      </c>
      <c r="F259" s="1">
        <v>0</v>
      </c>
      <c r="G259" s="2">
        <f t="shared" si="0"/>
        <v>397807.50906000001</v>
      </c>
      <c r="H259" s="2">
        <f t="shared" si="1"/>
        <v>0.67999999999301508</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218214.62</v>
      </c>
      <c r="D260" s="1">
        <f>'PR-RAS'!E264</f>
        <v>356101.65</v>
      </c>
      <c r="E260" s="1">
        <v>0</v>
      </c>
      <c r="F260" s="1">
        <v>0</v>
      </c>
      <c r="G260" s="2">
        <f t="shared" si="0"/>
        <v>240978.24128000002</v>
      </c>
      <c r="H260" s="2">
        <f t="shared" si="1"/>
        <v>0.72999999998137355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218214.62</v>
      </c>
      <c r="D261" s="1">
        <f>'PR-RAS'!E265</f>
        <v>356101.65</v>
      </c>
      <c r="E261" s="1">
        <v>0</v>
      </c>
      <c r="F261" s="1">
        <v>0</v>
      </c>
      <c r="G261" s="2">
        <f t="shared" si="0"/>
        <v>241908.65920000002</v>
      </c>
      <c r="H261" s="2">
        <f t="shared" si="1"/>
        <v>0.72999999998137355</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37960.5</v>
      </c>
      <c r="D264" s="1">
        <f>'PR-RAS'!E268</f>
        <v>67200</v>
      </c>
      <c r="E264" s="1">
        <v>0</v>
      </c>
      <c r="F264" s="1">
        <v>0</v>
      </c>
      <c r="G264" s="2">
        <f t="shared" si="0"/>
        <v>45330.811500000003</v>
      </c>
      <c r="H264" s="2">
        <f t="shared" si="1"/>
        <v>0.5</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37960.5</v>
      </c>
      <c r="D265" s="1">
        <f>'PR-RAS'!E269</f>
        <v>67200</v>
      </c>
      <c r="E265" s="1">
        <v>0</v>
      </c>
      <c r="F265" s="1">
        <v>0</v>
      </c>
      <c r="G265" s="2">
        <f t="shared" ref="G265:G521" si="8">(B265/1000)*(C265*1+D265*2)</f>
        <v>45503.171999999999</v>
      </c>
      <c r="H265" s="2">
        <f t="shared" ref="H265:H521" si="9">ABS(C265-ROUND(C265,0))+ABS(D265-ROUND(D265,0))</f>
        <v>0.5</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135633.19</v>
      </c>
      <c r="D275" s="1">
        <f>'PR-RAS'!E279</f>
        <v>151738.98000000001</v>
      </c>
      <c r="E275" s="1">
        <v>0</v>
      </c>
      <c r="F275" s="1">
        <v>0</v>
      </c>
      <c r="G275" s="2">
        <f t="shared" si="8"/>
        <v>120316.45510000002</v>
      </c>
      <c r="H275" s="2">
        <f t="shared" si="9"/>
        <v>0.20999999999185093</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135633.19</v>
      </c>
      <c r="D276" s="1">
        <f>'PR-RAS'!E280</f>
        <v>151738.98000000001</v>
      </c>
      <c r="E276" s="1">
        <v>0</v>
      </c>
      <c r="F276" s="1">
        <v>0</v>
      </c>
      <c r="G276" s="2">
        <f t="shared" si="8"/>
        <v>120755.56625000002</v>
      </c>
      <c r="H276" s="2">
        <f t="shared" si="9"/>
        <v>0.20999999999185093</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2354520.56</v>
      </c>
      <c r="D285" s="1">
        <f>'PR-RAS'!E289</f>
        <v>2796612.4799999995</v>
      </c>
      <c r="E285" s="1">
        <v>0</v>
      </c>
      <c r="F285" s="1">
        <v>0</v>
      </c>
      <c r="G285" s="2">
        <f t="shared" si="8"/>
        <v>2257159.7276799995</v>
      </c>
      <c r="H285" s="2">
        <f t="shared" si="9"/>
        <v>0.91999999945983291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1093114.17</v>
      </c>
      <c r="D286" s="1">
        <f>'PR-RAS'!E290</f>
        <v>1024815.6200000006</v>
      </c>
      <c r="E286" s="1">
        <v>0</v>
      </c>
      <c r="F286" s="1">
        <v>0</v>
      </c>
      <c r="G286" s="2">
        <f t="shared" si="8"/>
        <v>895682.44185000018</v>
      </c>
      <c r="H286" s="2">
        <f t="shared" si="9"/>
        <v>0.5499999993480742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89460.24</v>
      </c>
      <c r="D288" s="1">
        <f>'PR-RAS'!E292</f>
        <v>697996.68</v>
      </c>
      <c r="E288" s="1">
        <v>0</v>
      </c>
      <c r="F288" s="1">
        <v>0</v>
      </c>
      <c r="G288" s="2">
        <f t="shared" si="8"/>
        <v>426325.18319999997</v>
      </c>
      <c r="H288" s="2">
        <f t="shared" si="9"/>
        <v>0.55999999995401595</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344242.13</v>
      </c>
      <c r="D290" s="1">
        <f>'PR-RAS'!E294</f>
        <v>241068.62</v>
      </c>
      <c r="E290" s="1">
        <v>0</v>
      </c>
      <c r="F290" s="1">
        <v>0</v>
      </c>
      <c r="G290" s="2">
        <f t="shared" si="8"/>
        <v>238823.63792999997</v>
      </c>
      <c r="H290" s="2">
        <f t="shared" si="9"/>
        <v>0.51000000000931323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5360</v>
      </c>
      <c r="E293" s="1">
        <v>0</v>
      </c>
      <c r="F293" s="1">
        <v>0</v>
      </c>
      <c r="G293" s="2">
        <f t="shared" si="8"/>
        <v>3130.24</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5360</v>
      </c>
      <c r="E294" s="1">
        <v>0</v>
      </c>
      <c r="F294" s="1">
        <v>0</v>
      </c>
      <c r="G294" s="2">
        <f t="shared" si="8"/>
        <v>3140.96</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5360</v>
      </c>
      <c r="E295" s="1">
        <v>0</v>
      </c>
      <c r="F295" s="1">
        <v>0</v>
      </c>
      <c r="G295" s="2">
        <f t="shared" si="8"/>
        <v>3151.68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5360</v>
      </c>
      <c r="E296" s="1">
        <v>0</v>
      </c>
      <c r="F296" s="1">
        <v>0</v>
      </c>
      <c r="G296" s="2">
        <f t="shared" si="8"/>
        <v>3162.3999999999996</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686386.39999999991</v>
      </c>
      <c r="D345" s="1">
        <f>'PR-RAS'!E350</f>
        <v>988915.24999999988</v>
      </c>
      <c r="E345" s="1">
        <v>0</v>
      </c>
      <c r="F345" s="1">
        <v>0</v>
      </c>
      <c r="G345" s="2">
        <f t="shared" si="8"/>
        <v>916490.61359999969</v>
      </c>
      <c r="H345" s="2">
        <f t="shared" si="9"/>
        <v>0.64999999979045242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31357.58</v>
      </c>
      <c r="D346" s="1">
        <f>'PR-RAS'!E351</f>
        <v>42913.75</v>
      </c>
      <c r="E346" s="1">
        <v>0</v>
      </c>
      <c r="F346" s="1">
        <v>0</v>
      </c>
      <c r="G346" s="2">
        <f t="shared" si="8"/>
        <v>40428.852599999998</v>
      </c>
      <c r="H346" s="2">
        <f t="shared" si="9"/>
        <v>0.66999999999825377</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31357.58</v>
      </c>
      <c r="D351" s="1">
        <f>'PR-RAS'!E356</f>
        <v>42913.75</v>
      </c>
      <c r="E351" s="1">
        <v>0</v>
      </c>
      <c r="F351" s="1">
        <v>0</v>
      </c>
      <c r="G351" s="2">
        <f t="shared" si="8"/>
        <v>41014.777999999998</v>
      </c>
      <c r="H351" s="2">
        <f t="shared" si="9"/>
        <v>0.66999999999825377</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31357.58</v>
      </c>
      <c r="D355" s="1">
        <f>'PR-RAS'!E360</f>
        <v>42913.75</v>
      </c>
      <c r="E355" s="1">
        <v>0</v>
      </c>
      <c r="F355" s="1">
        <v>0</v>
      </c>
      <c r="G355" s="2">
        <f t="shared" si="8"/>
        <v>41483.518319999996</v>
      </c>
      <c r="H355" s="2">
        <f t="shared" si="9"/>
        <v>0.66999999999825377</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484568.81999999995</v>
      </c>
      <c r="D358" s="1">
        <f>'PR-RAS'!E363</f>
        <v>864797.91999999993</v>
      </c>
      <c r="E358" s="1">
        <v>0</v>
      </c>
      <c r="F358" s="1">
        <v>0</v>
      </c>
      <c r="G358" s="2">
        <f t="shared" si="8"/>
        <v>790456.78361999989</v>
      </c>
      <c r="H358" s="2">
        <f t="shared" si="9"/>
        <v>0.26000000012572855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323536</v>
      </c>
      <c r="D359" s="1">
        <f>'PR-RAS'!E364</f>
        <v>661702.59</v>
      </c>
      <c r="E359" s="1">
        <v>0</v>
      </c>
      <c r="F359" s="1">
        <v>0</v>
      </c>
      <c r="G359" s="2">
        <f t="shared" si="8"/>
        <v>589604.9424399999</v>
      </c>
      <c r="H359" s="2">
        <f t="shared" si="9"/>
        <v>0.41000000003259629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12797.13</v>
      </c>
      <c r="D361" s="1">
        <f>'PR-RAS'!E366</f>
        <v>0</v>
      </c>
      <c r="E361" s="1">
        <v>0</v>
      </c>
      <c r="F361" s="1">
        <v>0</v>
      </c>
      <c r="G361" s="2">
        <f t="shared" si="8"/>
        <v>4606.9667999999992</v>
      </c>
      <c r="H361" s="2">
        <f t="shared" si="9"/>
        <v>0.12999999999919964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1491.79</v>
      </c>
      <c r="D362" s="1">
        <f>'PR-RAS'!E367</f>
        <v>39285</v>
      </c>
      <c r="E362" s="1">
        <v>0</v>
      </c>
      <c r="F362" s="1">
        <v>0</v>
      </c>
      <c r="G362" s="2">
        <f t="shared" si="8"/>
        <v>28902.306189999996</v>
      </c>
      <c r="H362" s="2">
        <f t="shared" si="9"/>
        <v>0.21000000000003638</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309247.08</v>
      </c>
      <c r="D363" s="1">
        <f>'PR-RAS'!E368</f>
        <v>622417.59</v>
      </c>
      <c r="E363" s="1">
        <v>0</v>
      </c>
      <c r="F363" s="1">
        <v>0</v>
      </c>
      <c r="G363" s="2">
        <f t="shared" si="8"/>
        <v>562577.77812000003</v>
      </c>
      <c r="H363" s="2">
        <f t="shared" si="9"/>
        <v>0.49000000004889444</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92116.25</v>
      </c>
      <c r="D364" s="1">
        <f>'PR-RAS'!E369</f>
        <v>144129.89000000001</v>
      </c>
      <c r="E364" s="1">
        <v>0</v>
      </c>
      <c r="F364" s="1">
        <v>0</v>
      </c>
      <c r="G364" s="2">
        <f t="shared" si="8"/>
        <v>138076.49889000002</v>
      </c>
      <c r="H364" s="2">
        <f t="shared" si="9"/>
        <v>0.35999999998603016</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5047.84</v>
      </c>
      <c r="D365" s="1">
        <f>'PR-RAS'!E370</f>
        <v>35638.25</v>
      </c>
      <c r="E365" s="1">
        <v>0</v>
      </c>
      <c r="F365" s="1">
        <v>0</v>
      </c>
      <c r="G365" s="2">
        <f t="shared" si="8"/>
        <v>27782.059759999996</v>
      </c>
      <c r="H365" s="2">
        <f t="shared" si="9"/>
        <v>0.40999999999985448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925</v>
      </c>
      <c r="D366" s="1">
        <f>'PR-RAS'!E371</f>
        <v>3370.8</v>
      </c>
      <c r="E366" s="1">
        <v>0</v>
      </c>
      <c r="F366" s="1">
        <v>0</v>
      </c>
      <c r="G366" s="2">
        <f t="shared" si="8"/>
        <v>2798.3090000000002</v>
      </c>
      <c r="H366" s="2">
        <f t="shared" si="9"/>
        <v>0.1999999999998181</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810</v>
      </c>
      <c r="E369" s="1">
        <v>0</v>
      </c>
      <c r="F369" s="1">
        <v>0</v>
      </c>
      <c r="G369" s="2">
        <f t="shared" si="8"/>
        <v>596.16</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86143.41</v>
      </c>
      <c r="D371" s="1">
        <f>'PR-RAS'!E376</f>
        <v>104310.84</v>
      </c>
      <c r="E371" s="1">
        <v>0</v>
      </c>
      <c r="F371" s="1">
        <v>0</v>
      </c>
      <c r="G371" s="2">
        <f t="shared" si="8"/>
        <v>109063.08329999998</v>
      </c>
      <c r="H371" s="2">
        <f t="shared" si="9"/>
        <v>0.57000000000698492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3312.5</v>
      </c>
      <c r="E373" s="1">
        <v>0</v>
      </c>
      <c r="F373" s="1">
        <v>0</v>
      </c>
      <c r="G373" s="2">
        <f t="shared" si="8"/>
        <v>2464.5</v>
      </c>
      <c r="H373" s="2">
        <f t="shared" si="9"/>
        <v>0.5</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3312.5</v>
      </c>
      <c r="E374" s="1">
        <v>0</v>
      </c>
      <c r="F374" s="1">
        <v>0</v>
      </c>
      <c r="G374" s="2">
        <f t="shared" si="8"/>
        <v>2471.125</v>
      </c>
      <c r="H374" s="2">
        <f t="shared" si="9"/>
        <v>0.5</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10683.29</v>
      </c>
      <c r="D378" s="1">
        <f>'PR-RAS'!E383</f>
        <v>16426.440000000002</v>
      </c>
      <c r="E378" s="1">
        <v>0</v>
      </c>
      <c r="F378" s="1">
        <v>0</v>
      </c>
      <c r="G378" s="2">
        <f t="shared" si="8"/>
        <v>16413.136090000004</v>
      </c>
      <c r="H378" s="2">
        <f t="shared" si="9"/>
        <v>0.73000000000320142</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10683.29</v>
      </c>
      <c r="D379" s="1">
        <f>'PR-RAS'!E384</f>
        <v>13676.44</v>
      </c>
      <c r="E379" s="1">
        <v>0</v>
      </c>
      <c r="F379" s="1">
        <v>0</v>
      </c>
      <c r="G379" s="2">
        <f t="shared" si="8"/>
        <v>14377.672259999999</v>
      </c>
      <c r="H379" s="2">
        <f t="shared" si="9"/>
        <v>0.73000000000138243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2750</v>
      </c>
      <c r="E380" s="1">
        <v>0</v>
      </c>
      <c r="F380" s="1">
        <v>0</v>
      </c>
      <c r="G380" s="2">
        <f t="shared" si="8"/>
        <v>2084.5</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58233.279999999999</v>
      </c>
      <c r="D386" s="1">
        <f>'PR-RAS'!E391</f>
        <v>39226.5</v>
      </c>
      <c r="E386" s="1">
        <v>0</v>
      </c>
      <c r="F386" s="1">
        <v>0</v>
      </c>
      <c r="G386" s="2">
        <f t="shared" si="8"/>
        <v>52624.217799999999</v>
      </c>
      <c r="H386" s="2">
        <f t="shared" si="9"/>
        <v>0.77999999999883585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27768.54</v>
      </c>
      <c r="D388" s="1">
        <f>'PR-RAS'!E393</f>
        <v>39226.5</v>
      </c>
      <c r="E388" s="1">
        <v>0</v>
      </c>
      <c r="F388" s="1">
        <v>0</v>
      </c>
      <c r="G388" s="2">
        <f t="shared" si="8"/>
        <v>41107.735980000005</v>
      </c>
      <c r="H388" s="2">
        <f t="shared" si="9"/>
        <v>0.95999999999912689</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30464.74</v>
      </c>
      <c r="D390" s="1">
        <f>'PR-RAS'!E395</f>
        <v>0</v>
      </c>
      <c r="E390" s="1">
        <v>0</v>
      </c>
      <c r="F390" s="1">
        <v>0</v>
      </c>
      <c r="G390" s="2">
        <f t="shared" si="8"/>
        <v>11850.783860000001</v>
      </c>
      <c r="H390" s="2">
        <f t="shared" si="9"/>
        <v>0.25999999999839929</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170460</v>
      </c>
      <c r="D397" s="1">
        <f>'PR-RAS'!E402</f>
        <v>81203.58</v>
      </c>
      <c r="E397" s="1">
        <v>0</v>
      </c>
      <c r="F397" s="1">
        <v>0</v>
      </c>
      <c r="G397" s="2">
        <f t="shared" si="8"/>
        <v>131815.39536000002</v>
      </c>
      <c r="H397" s="2">
        <f t="shared" si="9"/>
        <v>0.41999999999825377</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157493.63</v>
      </c>
      <c r="D398" s="1">
        <f>'PR-RAS'!E403</f>
        <v>81203.58</v>
      </c>
      <c r="E398" s="1">
        <v>0</v>
      </c>
      <c r="F398" s="1">
        <v>0</v>
      </c>
      <c r="G398" s="2">
        <f t="shared" si="8"/>
        <v>127000.61363000002</v>
      </c>
      <c r="H398" s="2">
        <f t="shared" si="9"/>
        <v>0.78999999999359716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12966.37</v>
      </c>
      <c r="D401" s="1">
        <f>'PR-RAS'!E406</f>
        <v>0</v>
      </c>
      <c r="E401" s="1">
        <v>0</v>
      </c>
      <c r="F401" s="1">
        <v>0</v>
      </c>
      <c r="G401" s="2">
        <f t="shared" si="8"/>
        <v>5186.5480000000007</v>
      </c>
      <c r="H401" s="2">
        <f t="shared" si="9"/>
        <v>0.37000000000080036</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686386.39999999991</v>
      </c>
      <c r="D403" s="1">
        <f>'PR-RAS'!E408</f>
        <v>983555.24999999988</v>
      </c>
      <c r="E403" s="1">
        <v>0</v>
      </c>
      <c r="F403" s="1">
        <v>0</v>
      </c>
      <c r="G403" s="2">
        <f t="shared" si="8"/>
        <v>1066705.7537999998</v>
      </c>
      <c r="H403" s="2">
        <f t="shared" si="9"/>
        <v>0.64999999979045242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201044.56</v>
      </c>
      <c r="E405" s="1">
        <v>0</v>
      </c>
      <c r="F405" s="1">
        <v>0</v>
      </c>
      <c r="G405" s="2">
        <f t="shared" si="8"/>
        <v>162444.00448</v>
      </c>
      <c r="H405" s="2">
        <f t="shared" si="9"/>
        <v>0.44000000000232831</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3447634.73</v>
      </c>
      <c r="D407" s="1">
        <f>'PR-RAS'!E412</f>
        <v>3826788.1</v>
      </c>
      <c r="E407" s="1">
        <v>0</v>
      </c>
      <c r="F407" s="1">
        <v>0</v>
      </c>
      <c r="G407" s="2">
        <f t="shared" si="8"/>
        <v>4507091.6375799999</v>
      </c>
      <c r="H407" s="2">
        <f t="shared" si="9"/>
        <v>0.37000000011175871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3040906.96</v>
      </c>
      <c r="D408" s="1">
        <f>'PR-RAS'!E413</f>
        <v>3785527.7299999995</v>
      </c>
      <c r="E408" s="1">
        <v>0</v>
      </c>
      <c r="F408" s="1">
        <v>0</v>
      </c>
      <c r="G408" s="2">
        <f t="shared" si="8"/>
        <v>4319068.7049399987</v>
      </c>
      <c r="H408" s="2">
        <f t="shared" si="9"/>
        <v>0.31000000052154064</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406727.77</v>
      </c>
      <c r="D409" s="1">
        <f>'PR-RAS'!E414</f>
        <v>41260.370000000577</v>
      </c>
      <c r="E409" s="1">
        <v>0</v>
      </c>
      <c r="F409" s="1">
        <v>0</v>
      </c>
      <c r="G409" s="2">
        <f t="shared" si="8"/>
        <v>199613.39208000046</v>
      </c>
      <c r="H409" s="2">
        <f t="shared" si="9"/>
        <v>0.60000000055879354</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89460.24</v>
      </c>
      <c r="D411" s="1">
        <f>'PR-RAS'!E416</f>
        <v>496952.12000000005</v>
      </c>
      <c r="E411" s="1">
        <v>0</v>
      </c>
      <c r="F411" s="1">
        <v>0</v>
      </c>
      <c r="G411" s="2">
        <f t="shared" si="8"/>
        <v>444179.43680000008</v>
      </c>
      <c r="H411" s="2">
        <f t="shared" si="9"/>
        <v>0.36000000005878974</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344242.13</v>
      </c>
      <c r="D413" s="1">
        <f>'PR-RAS'!E418</f>
        <v>241068.62</v>
      </c>
      <c r="E413" s="1">
        <v>0</v>
      </c>
      <c r="F413" s="1">
        <v>0</v>
      </c>
      <c r="G413" s="2">
        <f t="shared" si="8"/>
        <v>340468.30043999996</v>
      </c>
      <c r="H413" s="2">
        <f t="shared" si="9"/>
        <v>0.51000000000931323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199084.21</v>
      </c>
      <c r="D631" s="1">
        <f>'PR-RAS'!E637</f>
        <v>199084.21</v>
      </c>
      <c r="E631" s="1">
        <v>0</v>
      </c>
      <c r="F631" s="1">
        <v>0</v>
      </c>
      <c r="G631" s="2">
        <f t="shared" si="10"/>
        <v>376269.1569</v>
      </c>
      <c r="H631" s="2">
        <f t="shared" si="11"/>
        <v>0.41999999998370185</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3447634.73</v>
      </c>
      <c r="D633" s="1">
        <f>'PR-RAS'!E639</f>
        <v>3826788.1</v>
      </c>
      <c r="E633" s="1">
        <v>0</v>
      </c>
      <c r="F633" s="1">
        <v>0</v>
      </c>
      <c r="G633" s="2">
        <f t="shared" si="10"/>
        <v>7015965.3077600002</v>
      </c>
      <c r="H633" s="2">
        <f t="shared" si="11"/>
        <v>0.37000000011175871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3040906.96</v>
      </c>
      <c r="D634" s="1">
        <f>'PR-RAS'!E640</f>
        <v>3785527.7299999995</v>
      </c>
      <c r="E634" s="1">
        <v>0</v>
      </c>
      <c r="F634" s="1">
        <v>0</v>
      </c>
      <c r="G634" s="2">
        <f t="shared" si="10"/>
        <v>6717372.2118599992</v>
      </c>
      <c r="H634" s="2">
        <f t="shared" si="11"/>
        <v>0.31000000052154064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406727.77</v>
      </c>
      <c r="D635" s="1">
        <f>'PR-RAS'!E641</f>
        <v>41260.370000000577</v>
      </c>
      <c r="E635" s="1">
        <v>0</v>
      </c>
      <c r="F635" s="1">
        <v>0</v>
      </c>
      <c r="G635" s="2">
        <f t="shared" si="10"/>
        <v>310183.55534000072</v>
      </c>
      <c r="H635" s="2">
        <f t="shared" si="11"/>
        <v>0.60000000055879354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288544.45</v>
      </c>
      <c r="D637" s="1">
        <f>'PR-RAS'!E643</f>
        <v>696036.33000000007</v>
      </c>
      <c r="E637" s="1">
        <v>0</v>
      </c>
      <c r="F637" s="1">
        <v>0</v>
      </c>
      <c r="G637" s="2">
        <f t="shared" si="10"/>
        <v>1068872.48196</v>
      </c>
      <c r="H637" s="2">
        <f t="shared" si="11"/>
        <v>0.78000000008614734</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695272.22</v>
      </c>
      <c r="D639" s="1">
        <f>'PR-RAS'!E645</f>
        <v>737296.70000000065</v>
      </c>
      <c r="E639" s="1">
        <v>0</v>
      </c>
      <c r="F639" s="1">
        <v>0</v>
      </c>
      <c r="G639" s="2">
        <f t="shared" si="10"/>
        <v>1384374.2655600007</v>
      </c>
      <c r="H639" s="2">
        <f t="shared" si="11"/>
        <v>0.51999999932013452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410865.43</v>
      </c>
      <c r="D642" s="1">
        <f>'PR-RAS'!E649</f>
        <v>805180.46</v>
      </c>
      <c r="E642" s="1">
        <v>0</v>
      </c>
      <c r="F642" s="1">
        <v>0</v>
      </c>
      <c r="G642" s="2">
        <f t="shared" si="10"/>
        <v>1295606.09035</v>
      </c>
      <c r="H642" s="2">
        <f t="shared" si="11"/>
        <v>0.88999999995576218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4482147.57</v>
      </c>
      <c r="D643" s="1">
        <f>'PR-RAS'!E650</f>
        <v>4640094.01</v>
      </c>
      <c r="E643" s="1">
        <v>0</v>
      </c>
      <c r="F643" s="1">
        <v>0</v>
      </c>
      <c r="G643" s="2">
        <f t="shared" si="10"/>
        <v>8835419.4487800002</v>
      </c>
      <c r="H643" s="2">
        <f t="shared" si="11"/>
        <v>0.43999999947845936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4087832.54</v>
      </c>
      <c r="D644" s="1">
        <f>'PR-RAS'!E651</f>
        <v>4598205.79</v>
      </c>
      <c r="E644" s="1">
        <v>0</v>
      </c>
      <c r="F644" s="1">
        <v>0</v>
      </c>
      <c r="G644" s="2">
        <f t="shared" si="10"/>
        <v>8541768.9691600017</v>
      </c>
      <c r="H644" s="2">
        <f t="shared" si="11"/>
        <v>0.66999999992549419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805180.46</v>
      </c>
      <c r="D645" s="1">
        <f>'PR-RAS'!E652</f>
        <v>847068.6799999997</v>
      </c>
      <c r="E645" s="1">
        <v>0</v>
      </c>
      <c r="F645" s="1">
        <v>0</v>
      </c>
      <c r="G645" s="2">
        <f t="shared" si="10"/>
        <v>1609560.6760799997</v>
      </c>
      <c r="H645" s="2">
        <f t="shared" si="11"/>
        <v>0.78000000026077032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12</v>
      </c>
      <c r="D646" s="1">
        <f>'PR-RAS'!E653</f>
        <v>12</v>
      </c>
      <c r="E646" s="1">
        <v>0</v>
      </c>
      <c r="F646" s="1">
        <v>0</v>
      </c>
      <c r="G646" s="2">
        <f t="shared" si="10"/>
        <v>23.22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31</v>
      </c>
      <c r="D647" s="1">
        <f>'PR-RAS'!E654</f>
        <v>31</v>
      </c>
      <c r="E647" s="1">
        <v>0</v>
      </c>
      <c r="F647" s="1">
        <v>0</v>
      </c>
      <c r="G647" s="2">
        <f t="shared" si="10"/>
        <v>60.078000000000003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11</v>
      </c>
      <c r="D648" s="1">
        <f>'PR-RAS'!E655</f>
        <v>10</v>
      </c>
      <c r="E648" s="1">
        <v>0</v>
      </c>
      <c r="F648" s="1">
        <v>0</v>
      </c>
      <c r="G648" s="2">
        <f t="shared" si="10"/>
        <v>20.057000000000002</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31</v>
      </c>
      <c r="D649" s="1">
        <f>'PR-RAS'!E656</f>
        <v>31</v>
      </c>
      <c r="E649" s="1">
        <v>0</v>
      </c>
      <c r="F649" s="1">
        <v>0</v>
      </c>
      <c r="G649" s="2">
        <f t="shared" si="10"/>
        <v>60.264000000000003</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237821</v>
      </c>
      <c r="D654" s="1">
        <f>'PR-RAS'!E661</f>
        <v>85974.87</v>
      </c>
      <c r="E654" s="1">
        <v>0</v>
      </c>
      <c r="F654" s="1">
        <v>0</v>
      </c>
      <c r="G654" s="2">
        <f t="shared" si="10"/>
        <v>267580.29321999999</v>
      </c>
      <c r="H654" s="2">
        <f t="shared" si="11"/>
        <v>0.13000000000465661</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10538.83</v>
      </c>
      <c r="D655" s="1">
        <f>'PR-RAS'!E662</f>
        <v>22017.53</v>
      </c>
      <c r="E655" s="1">
        <v>0</v>
      </c>
      <c r="F655" s="1">
        <v>0</v>
      </c>
      <c r="G655" s="2">
        <f t="shared" si="10"/>
        <v>35691.324059999999</v>
      </c>
      <c r="H655" s="2">
        <f t="shared" si="11"/>
        <v>0.64000000000123691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376566.92</v>
      </c>
      <c r="D658" s="1">
        <f>'PR-RAS'!E665</f>
        <v>156247.21</v>
      </c>
      <c r="E658" s="1">
        <v>0</v>
      </c>
      <c r="F658" s="1">
        <v>0</v>
      </c>
      <c r="G658" s="2">
        <f t="shared" si="10"/>
        <v>452713.30037999997</v>
      </c>
      <c r="H658" s="2">
        <f t="shared" si="11"/>
        <v>0.29000000000814907</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29136.6</v>
      </c>
      <c r="E659" s="1">
        <v>0</v>
      </c>
      <c r="F659" s="1">
        <v>0</v>
      </c>
      <c r="G659" s="2">
        <f t="shared" si="10"/>
        <v>38343.765599999999</v>
      </c>
      <c r="H659" s="2">
        <f t="shared" si="11"/>
        <v>0.40000000000145519</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1465.7</v>
      </c>
      <c r="D664" s="1">
        <f>'PR-RAS'!E671</f>
        <v>6971.96</v>
      </c>
      <c r="E664" s="1">
        <v>0</v>
      </c>
      <c r="F664" s="1">
        <v>0</v>
      </c>
      <c r="G664" s="2">
        <f t="shared" si="10"/>
        <v>10216.578060000002</v>
      </c>
      <c r="H664" s="2">
        <f t="shared" si="11"/>
        <v>0.33999999999991815</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4497.25</v>
      </c>
      <c r="E666" s="1">
        <v>0</v>
      </c>
      <c r="F666" s="1">
        <v>0</v>
      </c>
      <c r="G666" s="2">
        <f t="shared" si="10"/>
        <v>5981.3425000000007</v>
      </c>
      <c r="H666" s="2">
        <f t="shared" si="11"/>
        <v>0.25</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47332.72</v>
      </c>
      <c r="D668" s="1">
        <f>'PR-RAS'!E675</f>
        <v>132218.07999999999</v>
      </c>
      <c r="E668" s="1">
        <v>0</v>
      </c>
      <c r="F668" s="1">
        <v>0</v>
      </c>
      <c r="G668" s="2">
        <f t="shared" si="10"/>
        <v>207949.84296000001</v>
      </c>
      <c r="H668" s="2">
        <f t="shared" si="11"/>
        <v>0.35999999998603016</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24177.62</v>
      </c>
      <c r="D669" s="1">
        <f>'PR-RAS'!E676</f>
        <v>27124.19</v>
      </c>
      <c r="E669" s="1">
        <v>0</v>
      </c>
      <c r="F669" s="1">
        <v>0</v>
      </c>
      <c r="G669" s="2">
        <f t="shared" si="10"/>
        <v>52388.568000000007</v>
      </c>
      <c r="H669" s="2">
        <f t="shared" si="11"/>
        <v>0.56999999999970896</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22392.18</v>
      </c>
      <c r="D670" s="1">
        <f>'PR-RAS'!E677</f>
        <v>105207.75</v>
      </c>
      <c r="E670" s="1">
        <v>0</v>
      </c>
      <c r="F670" s="1">
        <v>0</v>
      </c>
      <c r="G670" s="2">
        <f t="shared" si="10"/>
        <v>155748.33791999999</v>
      </c>
      <c r="H670" s="2">
        <f t="shared" si="11"/>
        <v>0.43000000000029104</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60069.83</v>
      </c>
      <c r="D703" s="1">
        <f>'PR-RAS'!E710</f>
        <v>58729.5</v>
      </c>
      <c r="E703" s="1">
        <v>0</v>
      </c>
      <c r="F703" s="1">
        <v>0</v>
      </c>
      <c r="G703" s="2">
        <f t="shared" si="10"/>
        <v>124625.23866</v>
      </c>
      <c r="H703" s="2">
        <f t="shared" si="11"/>
        <v>0.66999999999825377</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1256.25</v>
      </c>
      <c r="D705" s="1">
        <f>'PR-RAS'!E712</f>
        <v>0</v>
      </c>
      <c r="E705" s="1">
        <v>0</v>
      </c>
      <c r="F705" s="1">
        <v>0</v>
      </c>
      <c r="G705" s="2">
        <f t="shared" si="10"/>
        <v>884.4</v>
      </c>
      <c r="H705" s="2">
        <f t="shared" si="11"/>
        <v>0.25</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1680</v>
      </c>
      <c r="E710" s="1">
        <v>0</v>
      </c>
      <c r="F710" s="1">
        <v>0</v>
      </c>
      <c r="G710" s="2">
        <f t="shared" si="10"/>
        <v>2382.2399999999998</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12811.73</v>
      </c>
      <c r="D711" s="1">
        <f>'PR-RAS'!E718</f>
        <v>14604</v>
      </c>
      <c r="E711" s="1">
        <v>0</v>
      </c>
      <c r="F711" s="1">
        <v>0</v>
      </c>
      <c r="G711" s="2">
        <f t="shared" si="10"/>
        <v>29834.008299999994</v>
      </c>
      <c r="H711" s="2">
        <f t="shared" si="11"/>
        <v>0.27000000000043656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35584.36</v>
      </c>
      <c r="D714" s="1">
        <f>'PR-RAS'!E721</f>
        <v>60052.46</v>
      </c>
      <c r="E714" s="1">
        <v>0</v>
      </c>
      <c r="F714" s="1">
        <v>0</v>
      </c>
      <c r="G714" s="2">
        <f t="shared" si="10"/>
        <v>111006.45663999999</v>
      </c>
      <c r="H714" s="2">
        <f t="shared" si="11"/>
        <v>0.81999999999970896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9634.1200000000008</v>
      </c>
      <c r="D715" s="1">
        <f>'PR-RAS'!E722</f>
        <v>12896.07</v>
      </c>
      <c r="E715" s="1">
        <v>0</v>
      </c>
      <c r="F715" s="1">
        <v>0</v>
      </c>
      <c r="G715" s="2">
        <f t="shared" si="10"/>
        <v>25294.34964</v>
      </c>
      <c r="H715" s="2">
        <f t="shared" si="11"/>
        <v>0.19000000000050932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7503.97</v>
      </c>
      <c r="D716" s="1">
        <f>'PR-RAS'!E723</f>
        <v>3034.33</v>
      </c>
      <c r="E716" s="1">
        <v>0</v>
      </c>
      <c r="F716" s="1">
        <v>0</v>
      </c>
      <c r="G716" s="2">
        <f t="shared" si="10"/>
        <v>9704.4304499999998</v>
      </c>
      <c r="H716" s="2">
        <f t="shared" si="11"/>
        <v>0.35999999999967258</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5435.45</v>
      </c>
      <c r="D718" s="1">
        <f>'PR-RAS'!E725</f>
        <v>6137.68</v>
      </c>
      <c r="E718" s="1">
        <v>0</v>
      </c>
      <c r="F718" s="1">
        <v>0</v>
      </c>
      <c r="G718" s="2">
        <f t="shared" si="10"/>
        <v>12698.65077</v>
      </c>
      <c r="H718" s="2">
        <f t="shared" si="11"/>
        <v>0.76999999999952706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2382.6</v>
      </c>
      <c r="D719" s="1">
        <f>'PR-RAS'!E726</f>
        <v>2382.6</v>
      </c>
      <c r="E719" s="1">
        <v>0</v>
      </c>
      <c r="F719" s="1">
        <v>0</v>
      </c>
      <c r="G719" s="2">
        <f t="shared" si="10"/>
        <v>5132.1203999999989</v>
      </c>
      <c r="H719" s="2">
        <f t="shared" si="11"/>
        <v>0.8000000000001819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15534.77</v>
      </c>
      <c r="D752" s="1">
        <f>'PR-RAS'!E759</f>
        <v>29786.83</v>
      </c>
      <c r="E752" s="1">
        <v>0</v>
      </c>
      <c r="F752" s="1">
        <v>0</v>
      </c>
      <c r="G752" s="2">
        <f t="shared" si="10"/>
        <v>56406.430930000002</v>
      </c>
      <c r="H752" s="2">
        <f t="shared" si="11"/>
        <v>0.39999999999781721</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4001.03</v>
      </c>
      <c r="D809" s="1">
        <f>'PR-RAS'!E816</f>
        <v>3660</v>
      </c>
      <c r="E809" s="1">
        <v>0</v>
      </c>
      <c r="F809" s="1">
        <v>0</v>
      </c>
      <c r="G809" s="2">
        <f t="shared" si="10"/>
        <v>9147.392240000001</v>
      </c>
      <c r="H809" s="2">
        <f t="shared" si="11"/>
        <v>3.0000000000200089E-2</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910</v>
      </c>
      <c r="D810" s="1">
        <f>'PR-RAS'!E817</f>
        <v>980</v>
      </c>
      <c r="E810" s="1">
        <v>0</v>
      </c>
      <c r="F810" s="1">
        <v>0</v>
      </c>
      <c r="G810" s="2">
        <f t="shared" ref="G810:G983" si="18">(B810/1000)*(C810*1+D810*2)</f>
        <v>2321.83</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18979.41</v>
      </c>
      <c r="D812" s="1">
        <f>'PR-RAS'!E819</f>
        <v>9764.32</v>
      </c>
      <c r="E812" s="1">
        <v>0</v>
      </c>
      <c r="F812" s="1">
        <v>0</v>
      </c>
      <c r="G812" s="2">
        <f t="shared" si="18"/>
        <v>31230.028550000003</v>
      </c>
      <c r="H812" s="2">
        <f t="shared" si="19"/>
        <v>0.72999999999956344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38196.620000000003</v>
      </c>
      <c r="D814" s="1">
        <f>'PR-RAS'!E821</f>
        <v>41868.68</v>
      </c>
      <c r="E814" s="1">
        <v>0</v>
      </c>
      <c r="F814" s="1">
        <v>0</v>
      </c>
      <c r="G814" s="2">
        <f t="shared" si="18"/>
        <v>99132.32574</v>
      </c>
      <c r="H814" s="2">
        <f t="shared" si="19"/>
        <v>0.69999999999708962</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5872.5</v>
      </c>
      <c r="D816" s="1">
        <f>'PR-RAS'!E823</f>
        <v>11640</v>
      </c>
      <c r="E816" s="1">
        <v>0</v>
      </c>
      <c r="F816" s="1">
        <v>0</v>
      </c>
      <c r="G816" s="2">
        <f t="shared" si="18"/>
        <v>23759.287499999999</v>
      </c>
      <c r="H816" s="2">
        <f t="shared" si="19"/>
        <v>0.5</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298.58</v>
      </c>
      <c r="D819" s="1">
        <f>'PR-RAS'!E826</f>
        <v>200</v>
      </c>
      <c r="E819" s="1">
        <v>0</v>
      </c>
      <c r="F819" s="1">
        <v>0</v>
      </c>
      <c r="G819" s="2">
        <f t="shared" si="18"/>
        <v>571.4384399999999</v>
      </c>
      <c r="H819" s="2">
        <f t="shared" si="19"/>
        <v>0.42000000000001592</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2103.2399999999998</v>
      </c>
      <c r="D821" s="1">
        <f>'PR-RAS'!E828</f>
        <v>2864.67</v>
      </c>
      <c r="E821" s="1">
        <v>0</v>
      </c>
      <c r="F821" s="1">
        <v>0</v>
      </c>
      <c r="G821" s="2">
        <f t="shared" si="18"/>
        <v>6422.7155999999995</v>
      </c>
      <c r="H821" s="2">
        <f t="shared" si="19"/>
        <v>0.56999999999970896</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135633.19</v>
      </c>
      <c r="D823" s="1">
        <f>'PR-RAS'!E830</f>
        <v>151738.98000000001</v>
      </c>
      <c r="E823" s="1">
        <v>0</v>
      </c>
      <c r="F823" s="1">
        <v>0</v>
      </c>
      <c r="G823" s="2">
        <f t="shared" si="18"/>
        <v>360949.3653</v>
      </c>
      <c r="H823" s="2">
        <f t="shared" si="19"/>
        <v>0.20999999999185093</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18661338.759999998</v>
      </c>
      <c r="D984" s="6">
        <f>BILANCA!E6</f>
        <v>19040111.740000002</v>
      </c>
      <c r="E984" s="6">
        <v>0</v>
      </c>
      <c r="F984" s="6">
        <v>0</v>
      </c>
      <c r="G984" s="7">
        <f t="shared" ref="G984:G1241" si="22">B984/1000*C984+B984/500*D984</f>
        <v>56741.562240000007</v>
      </c>
      <c r="H984" s="7">
        <f t="shared" si="19"/>
        <v>0.5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14157686.899999999</v>
      </c>
      <c r="D985" s="1">
        <f>BILANCA!E7</f>
        <v>14587266.440000001</v>
      </c>
      <c r="E985" s="1">
        <v>0</v>
      </c>
      <c r="F985" s="1">
        <v>0</v>
      </c>
      <c r="G985" s="2">
        <f t="shared" si="22"/>
        <v>86664.439559999999</v>
      </c>
      <c r="H985" s="2">
        <f t="shared" si="19"/>
        <v>0.54000000283122063</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2795826.52</v>
      </c>
      <c r="D986" s="1">
        <f>BILANCA!E8</f>
        <v>2888796.9699999997</v>
      </c>
      <c r="E986" s="1">
        <v>0</v>
      </c>
      <c r="F986" s="1">
        <v>0</v>
      </c>
      <c r="G986" s="2">
        <f t="shared" si="22"/>
        <v>25720.26138</v>
      </c>
      <c r="H986" s="2">
        <f t="shared" si="19"/>
        <v>0.51000000024214387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2753310.71</v>
      </c>
      <c r="D987" s="1">
        <f>BILANCA!E9</f>
        <v>2755810.71</v>
      </c>
      <c r="E987" s="1">
        <v>0</v>
      </c>
      <c r="F987" s="1">
        <v>0</v>
      </c>
      <c r="G987" s="2">
        <f t="shared" si="22"/>
        <v>33059.728520000004</v>
      </c>
      <c r="H987" s="2">
        <f t="shared" si="19"/>
        <v>0.58000000007450581</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51941.82</v>
      </c>
      <c r="D988" s="1">
        <f>BILANCA!E10</f>
        <v>153388.60999999999</v>
      </c>
      <c r="E988" s="1">
        <v>0</v>
      </c>
      <c r="F988" s="1">
        <v>0</v>
      </c>
      <c r="G988" s="2">
        <f t="shared" si="22"/>
        <v>1793.5952</v>
      </c>
      <c r="H988" s="2">
        <f t="shared" si="19"/>
        <v>0.57000000001426088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9426.01</v>
      </c>
      <c r="D989" s="1">
        <f>BILANCA!E11</f>
        <v>20402.349999999999</v>
      </c>
      <c r="E989" s="1">
        <v>0</v>
      </c>
      <c r="F989" s="1">
        <v>0</v>
      </c>
      <c r="G989" s="2">
        <f t="shared" si="22"/>
        <v>301.38425999999998</v>
      </c>
      <c r="H989" s="2">
        <f t="shared" si="19"/>
        <v>0.35999999999876309</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10403232.739999998</v>
      </c>
      <c r="D990" s="1">
        <f>BILANCA!E12</f>
        <v>10903992.17</v>
      </c>
      <c r="E990" s="1">
        <v>0</v>
      </c>
      <c r="F990" s="1">
        <v>0</v>
      </c>
      <c r="G990" s="2">
        <f t="shared" si="22"/>
        <v>225478.51955999999</v>
      </c>
      <c r="H990" s="2">
        <f t="shared" si="19"/>
        <v>0.43000000156462193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7973438.5</v>
      </c>
      <c r="D991" s="1">
        <f>BILANCA!E13</f>
        <v>8514426.9299999997</v>
      </c>
      <c r="E991" s="1">
        <v>0</v>
      </c>
      <c r="F991" s="1">
        <v>0</v>
      </c>
      <c r="G991" s="2">
        <f t="shared" si="22"/>
        <v>200018.33888</v>
      </c>
      <c r="H991" s="2">
        <f t="shared" si="19"/>
        <v>0.57000000029802322</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407036.26</v>
      </c>
      <c r="D992" s="1">
        <f>BILANCA!E14</f>
        <v>407036.26</v>
      </c>
      <c r="E992" s="1">
        <v>0</v>
      </c>
      <c r="F992" s="1">
        <v>0</v>
      </c>
      <c r="G992" s="2">
        <f t="shared" si="22"/>
        <v>10989.979019999999</v>
      </c>
      <c r="H992" s="2">
        <f t="shared" si="19"/>
        <v>0.52000000001862645</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4524215.2</v>
      </c>
      <c r="D993" s="1">
        <f>BILANCA!E15</f>
        <v>4529622.4800000004</v>
      </c>
      <c r="E993" s="1">
        <v>0</v>
      </c>
      <c r="F993" s="1">
        <v>0</v>
      </c>
      <c r="G993" s="2">
        <f t="shared" si="22"/>
        <v>135834.60159999999</v>
      </c>
      <c r="H993" s="2">
        <f t="shared" si="19"/>
        <v>0.68000000063329935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1956543.79</v>
      </c>
      <c r="D994" s="1">
        <f>BILANCA!E16</f>
        <v>1995828.79</v>
      </c>
      <c r="E994" s="1">
        <v>0</v>
      </c>
      <c r="F994" s="1">
        <v>0</v>
      </c>
      <c r="G994" s="2">
        <f t="shared" si="22"/>
        <v>65430.215069999998</v>
      </c>
      <c r="H994" s="2">
        <f t="shared" si="19"/>
        <v>0.41999999992549419</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3530380.11</v>
      </c>
      <c r="D995" s="1">
        <f>BILANCA!E17</f>
        <v>4329462.17</v>
      </c>
      <c r="E995" s="1">
        <v>0</v>
      </c>
      <c r="F995" s="1">
        <v>0</v>
      </c>
      <c r="G995" s="2">
        <f t="shared" si="22"/>
        <v>146271.65340000001</v>
      </c>
      <c r="H995" s="2">
        <f t="shared" si="19"/>
        <v>0.27999999979510903</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2444736.86</v>
      </c>
      <c r="D996" s="1">
        <f>BILANCA!E18</f>
        <v>2747522.77</v>
      </c>
      <c r="E996" s="1">
        <v>0</v>
      </c>
      <c r="F996" s="1">
        <v>0</v>
      </c>
      <c r="G996" s="2">
        <f t="shared" si="22"/>
        <v>103217.1712</v>
      </c>
      <c r="H996" s="2">
        <f t="shared" si="19"/>
        <v>0.37000000011175871</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499883.7899999998</v>
      </c>
      <c r="D997" s="1">
        <f>BILANCA!E19</f>
        <v>406570.9700000002</v>
      </c>
      <c r="E997" s="1">
        <v>0</v>
      </c>
      <c r="F997" s="1">
        <v>0</v>
      </c>
      <c r="G997" s="2">
        <f t="shared" si="22"/>
        <v>18382.360220000002</v>
      </c>
      <c r="H997" s="2">
        <f t="shared" si="19"/>
        <v>0.23999999999068677</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121945.47</v>
      </c>
      <c r="D998" s="1">
        <f>BILANCA!E20</f>
        <v>138052.42000000001</v>
      </c>
      <c r="E998" s="1">
        <v>0</v>
      </c>
      <c r="F998" s="1">
        <v>0</v>
      </c>
      <c r="G998" s="2">
        <f t="shared" si="22"/>
        <v>5970.7546500000008</v>
      </c>
      <c r="H998" s="2">
        <f t="shared" si="19"/>
        <v>0.89000000001396984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152264.26</v>
      </c>
      <c r="D999" s="1">
        <f>BILANCA!E21</f>
        <v>152264.26</v>
      </c>
      <c r="E999" s="1">
        <v>0</v>
      </c>
      <c r="F999" s="1">
        <v>0</v>
      </c>
      <c r="G999" s="2">
        <f t="shared" si="22"/>
        <v>7308.6844799999999</v>
      </c>
      <c r="H999" s="2">
        <f t="shared" si="19"/>
        <v>0.52000000001862645</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57713.87</v>
      </c>
      <c r="D1000" s="1">
        <f>BILANCA!E22</f>
        <v>57713.87</v>
      </c>
      <c r="E1000" s="1">
        <v>0</v>
      </c>
      <c r="F1000" s="1">
        <v>0</v>
      </c>
      <c r="G1000" s="2">
        <f t="shared" si="22"/>
        <v>2943.4073700000004</v>
      </c>
      <c r="H1000" s="2">
        <f t="shared" si="19"/>
        <v>0.25999999999476131</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17580.23</v>
      </c>
      <c r="D1002" s="1">
        <f>BILANCA!E24</f>
        <v>18390.23</v>
      </c>
      <c r="E1002" s="1">
        <v>0</v>
      </c>
      <c r="F1002" s="1">
        <v>0</v>
      </c>
      <c r="G1002" s="2">
        <f t="shared" si="22"/>
        <v>1032.85311</v>
      </c>
      <c r="H1002" s="2">
        <f t="shared" si="19"/>
        <v>0.45999999999912689</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35485.32</v>
      </c>
      <c r="D1003" s="1">
        <f>BILANCA!E25</f>
        <v>35485.32</v>
      </c>
      <c r="E1003" s="1">
        <v>0</v>
      </c>
      <c r="F1003" s="1">
        <v>0</v>
      </c>
      <c r="G1003" s="2">
        <f t="shared" si="22"/>
        <v>2129.1192000000001</v>
      </c>
      <c r="H1003" s="2">
        <f t="shared" si="19"/>
        <v>0.63999999999941792</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1168035.8799999999</v>
      </c>
      <c r="D1004" s="1">
        <f>BILANCA!E26</f>
        <v>1275354.5</v>
      </c>
      <c r="E1004" s="1">
        <v>0</v>
      </c>
      <c r="F1004" s="1">
        <v>0</v>
      </c>
      <c r="G1004" s="2">
        <f t="shared" si="22"/>
        <v>78093.64248000001</v>
      </c>
      <c r="H1004" s="2">
        <f t="shared" si="19"/>
        <v>0.62000000011175871</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1053141.24</v>
      </c>
      <c r="D1006" s="1">
        <f>BILANCA!E28</f>
        <v>1270689.6299999999</v>
      </c>
      <c r="E1006" s="1">
        <v>0</v>
      </c>
      <c r="F1006" s="1">
        <v>0</v>
      </c>
      <c r="G1006" s="2">
        <f t="shared" si="22"/>
        <v>82673.971499999985</v>
      </c>
      <c r="H1006" s="2">
        <f t="shared" si="19"/>
        <v>0.61000000010244548</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8430.6500000000087</v>
      </c>
      <c r="D1007" s="1">
        <f>BILANCA!E29</f>
        <v>10538.770000000004</v>
      </c>
      <c r="E1007" s="1">
        <v>0</v>
      </c>
      <c r="F1007" s="1">
        <v>0</v>
      </c>
      <c r="G1007" s="2">
        <f t="shared" si="22"/>
        <v>708.19656000000043</v>
      </c>
      <c r="H1007" s="2">
        <f t="shared" si="19"/>
        <v>0.57999999998719431</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68406.960000000006</v>
      </c>
      <c r="D1008" s="1">
        <f>BILANCA!E30</f>
        <v>71719.460000000006</v>
      </c>
      <c r="E1008" s="1">
        <v>0</v>
      </c>
      <c r="F1008" s="1">
        <v>0</v>
      </c>
      <c r="G1008" s="2">
        <f t="shared" si="22"/>
        <v>5296.1470000000008</v>
      </c>
      <c r="H1008" s="2">
        <f t="shared" si="19"/>
        <v>0.5</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59976.31</v>
      </c>
      <c r="D1012" s="1">
        <f>BILANCA!E34</f>
        <v>61180.69</v>
      </c>
      <c r="E1012" s="1">
        <v>0</v>
      </c>
      <c r="F1012" s="1">
        <v>0</v>
      </c>
      <c r="G1012" s="2">
        <f t="shared" si="22"/>
        <v>5287.7930100000003</v>
      </c>
      <c r="H1012" s="2">
        <f t="shared" si="19"/>
        <v>0.61999999999534339</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228638.87</v>
      </c>
      <c r="D1013" s="1">
        <f>BILANCA!E35</f>
        <v>245065.31</v>
      </c>
      <c r="E1013" s="1">
        <v>0</v>
      </c>
      <c r="F1013" s="1">
        <v>0</v>
      </c>
      <c r="G1013" s="2">
        <f t="shared" si="22"/>
        <v>21563.084699999999</v>
      </c>
      <c r="H1013" s="2">
        <f t="shared" si="19"/>
        <v>0.44000000000232831</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184537.8</v>
      </c>
      <c r="D1014" s="1">
        <f>BILANCA!E36</f>
        <v>198214.24</v>
      </c>
      <c r="E1014" s="1">
        <v>0</v>
      </c>
      <c r="F1014" s="1">
        <v>0</v>
      </c>
      <c r="G1014" s="2">
        <f t="shared" si="22"/>
        <v>18009.954679999999</v>
      </c>
      <c r="H1014" s="2">
        <f t="shared" si="19"/>
        <v>0.44000000000232831</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44101.07</v>
      </c>
      <c r="D1015" s="1">
        <f>BILANCA!E37</f>
        <v>46851.07</v>
      </c>
      <c r="E1015" s="1">
        <v>0</v>
      </c>
      <c r="F1015" s="1">
        <v>0</v>
      </c>
      <c r="G1015" s="2">
        <f t="shared" si="22"/>
        <v>4409.7027200000002</v>
      </c>
      <c r="H1015" s="2">
        <f t="shared" si="19"/>
        <v>0.13999999999941792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1692840.93</v>
      </c>
      <c r="D1023" s="1">
        <f>BILANCA!E45</f>
        <v>1727390.19</v>
      </c>
      <c r="E1023" s="1">
        <v>0</v>
      </c>
      <c r="F1023" s="1">
        <v>0</v>
      </c>
      <c r="G1023" s="2">
        <f t="shared" si="22"/>
        <v>205904.8524</v>
      </c>
      <c r="H1023" s="2">
        <f t="shared" si="19"/>
        <v>0.26000000000931323</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71658.53</v>
      </c>
      <c r="D1025" s="1">
        <f>BILANCA!E47</f>
        <v>110795.03</v>
      </c>
      <c r="E1025" s="1">
        <v>0</v>
      </c>
      <c r="F1025" s="1">
        <v>0</v>
      </c>
      <c r="G1025" s="2">
        <f t="shared" si="22"/>
        <v>12316.440780000001</v>
      </c>
      <c r="H1025" s="2">
        <f t="shared" si="19"/>
        <v>0.5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1667032.13</v>
      </c>
      <c r="D1027" s="1">
        <f>BILANCA!E49</f>
        <v>1667032.13</v>
      </c>
      <c r="E1027" s="1">
        <v>0</v>
      </c>
      <c r="F1027" s="1">
        <v>0</v>
      </c>
      <c r="G1027" s="2">
        <f t="shared" si="22"/>
        <v>220048.24115999998</v>
      </c>
      <c r="H1027" s="2">
        <f t="shared" si="19"/>
        <v>0.25999999977648258</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45849.73</v>
      </c>
      <c r="D1028" s="1">
        <f>BILANCA!E50</f>
        <v>50436.97</v>
      </c>
      <c r="E1028" s="1">
        <v>0</v>
      </c>
      <c r="F1028" s="1">
        <v>0</v>
      </c>
      <c r="G1028" s="2">
        <f t="shared" si="22"/>
        <v>6602.5651500000004</v>
      </c>
      <c r="H1028" s="2">
        <f t="shared" si="19"/>
        <v>0.29999999999563443</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11624.82</v>
      </c>
      <c r="D1029" s="1">
        <f>BILANCA!E51</f>
        <v>11624.82</v>
      </c>
      <c r="E1029" s="1">
        <v>0</v>
      </c>
      <c r="F1029" s="1">
        <v>0</v>
      </c>
      <c r="G1029" s="2">
        <f t="shared" si="22"/>
        <v>1604.22516</v>
      </c>
      <c r="H1029" s="2">
        <f t="shared" si="19"/>
        <v>0.36000000000058208</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1</v>
      </c>
      <c r="D1030" s="1">
        <f>BILANCA!E52</f>
        <v>0</v>
      </c>
      <c r="E1030" s="1">
        <v>0</v>
      </c>
      <c r="F1030" s="1">
        <v>0</v>
      </c>
      <c r="G1030" s="2">
        <f t="shared" si="22"/>
        <v>4.7E-2</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95246.14</v>
      </c>
      <c r="D1032" s="1">
        <f>BILANCA!E54</f>
        <v>98720.21</v>
      </c>
      <c r="E1032" s="1">
        <v>0</v>
      </c>
      <c r="F1032" s="1">
        <v>0</v>
      </c>
      <c r="G1032" s="2">
        <f t="shared" si="22"/>
        <v>14341.641440000003</v>
      </c>
      <c r="H1032" s="2">
        <f t="shared" si="19"/>
        <v>0.35000000000582077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95245.14</v>
      </c>
      <c r="D1033" s="1">
        <f>BILANCA!E55</f>
        <v>98720.21</v>
      </c>
      <c r="E1033" s="1">
        <v>0</v>
      </c>
      <c r="F1033" s="1">
        <v>0</v>
      </c>
      <c r="G1033" s="2">
        <f t="shared" si="22"/>
        <v>14634.278000000002</v>
      </c>
      <c r="H1033" s="2">
        <f t="shared" si="19"/>
        <v>0.35000000000582077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947001.82</v>
      </c>
      <c r="D1034" s="1">
        <f>BILANCA!E56</f>
        <v>782852.48</v>
      </c>
      <c r="E1034" s="1">
        <v>0</v>
      </c>
      <c r="F1034" s="1">
        <v>0</v>
      </c>
      <c r="G1034" s="2">
        <f t="shared" si="22"/>
        <v>128148.04577999999</v>
      </c>
      <c r="H1034" s="2">
        <f t="shared" si="19"/>
        <v>0.66000000003259629</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947001.82</v>
      </c>
      <c r="D1035" s="1">
        <f>BILANCA!E57</f>
        <v>782852.48</v>
      </c>
      <c r="E1035" s="1">
        <v>0</v>
      </c>
      <c r="F1035" s="1">
        <v>0</v>
      </c>
      <c r="G1035" s="2">
        <f t="shared" si="22"/>
        <v>130660.75255999999</v>
      </c>
      <c r="H1035" s="2">
        <f t="shared" si="19"/>
        <v>0.66000000003259629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4503651.8600000003</v>
      </c>
      <c r="D1046" s="1">
        <f>BILANCA!E68</f>
        <v>4452845.3</v>
      </c>
      <c r="E1046" s="1">
        <v>0</v>
      </c>
      <c r="F1046" s="1">
        <v>0</v>
      </c>
      <c r="G1046" s="2">
        <f t="shared" si="22"/>
        <v>844788.57498000003</v>
      </c>
      <c r="H1046" s="2">
        <f t="shared" si="19"/>
        <v>0.43999999947845936</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805180.46</v>
      </c>
      <c r="D1047" s="1">
        <f>BILANCA!E69</f>
        <v>847068.68</v>
      </c>
      <c r="E1047" s="1">
        <v>0</v>
      </c>
      <c r="F1047" s="1">
        <v>0</v>
      </c>
      <c r="G1047" s="2">
        <f t="shared" si="22"/>
        <v>159956.34048000001</v>
      </c>
      <c r="H1047" s="2">
        <f t="shared" si="19"/>
        <v>0.77999999991152436</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805180.46</v>
      </c>
      <c r="D1048" s="1">
        <f>BILANCA!E70</f>
        <v>847068.68</v>
      </c>
      <c r="E1048" s="1">
        <v>0</v>
      </c>
      <c r="F1048" s="1">
        <v>0</v>
      </c>
      <c r="G1048" s="2">
        <f t="shared" si="22"/>
        <v>162455.65830000001</v>
      </c>
      <c r="H1048" s="2">
        <f t="shared" si="19"/>
        <v>0.77999999991152436</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805180.46</v>
      </c>
      <c r="D1050" s="1">
        <f>BILANCA!E72</f>
        <v>847068.68</v>
      </c>
      <c r="E1050" s="1">
        <v>0</v>
      </c>
      <c r="F1050" s="1">
        <v>0</v>
      </c>
      <c r="G1050" s="2">
        <f t="shared" si="22"/>
        <v>167454.29394</v>
      </c>
      <c r="H1050" s="2">
        <f t="shared" si="19"/>
        <v>0.77999999991152436</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4863.0200000000004</v>
      </c>
      <c r="D1056" s="1">
        <f>BILANCA!E78</f>
        <v>14211.67</v>
      </c>
      <c r="E1056" s="1">
        <v>0</v>
      </c>
      <c r="F1056" s="1">
        <v>0</v>
      </c>
      <c r="G1056" s="2">
        <f t="shared" si="22"/>
        <v>2429.9042800000002</v>
      </c>
      <c r="H1056" s="2">
        <f t="shared" si="19"/>
        <v>0.3500000000003638</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1137.51</v>
      </c>
      <c r="D1062" s="1">
        <f>BILANCA!E84</f>
        <v>1137.51</v>
      </c>
      <c r="E1062" s="1">
        <v>0</v>
      </c>
      <c r="F1062" s="1">
        <v>0</v>
      </c>
      <c r="G1062" s="2">
        <f t="shared" si="22"/>
        <v>269.58987000000002</v>
      </c>
      <c r="H1062" s="2">
        <f t="shared" si="19"/>
        <v>0.98000000000001819</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3725.51</v>
      </c>
      <c r="D1064" s="1">
        <f>BILANCA!E86</f>
        <v>13074.16</v>
      </c>
      <c r="E1064" s="1">
        <v>0</v>
      </c>
      <c r="F1064" s="1">
        <v>0</v>
      </c>
      <c r="G1064" s="2">
        <f t="shared" si="22"/>
        <v>2419.7802299999998</v>
      </c>
      <c r="H1064" s="2">
        <f t="shared" si="19"/>
        <v>0.6499999999996362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1924.48</v>
      </c>
      <c r="D1066" s="1">
        <f>BILANCA!E88</f>
        <v>1924.48</v>
      </c>
      <c r="E1066" s="1">
        <v>0</v>
      </c>
      <c r="F1066" s="1">
        <v>0</v>
      </c>
      <c r="G1066" s="2">
        <f t="shared" si="22"/>
        <v>479.19551999999999</v>
      </c>
      <c r="H1066" s="2">
        <f t="shared" si="19"/>
        <v>0.96000000000003638</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1924.48</v>
      </c>
      <c r="D1078" s="1">
        <f>BILANCA!E100</f>
        <v>1924.48</v>
      </c>
      <c r="E1078" s="1">
        <v>0</v>
      </c>
      <c r="F1078" s="1">
        <v>0</v>
      </c>
      <c r="G1078" s="2">
        <f t="shared" si="22"/>
        <v>548.47680000000003</v>
      </c>
      <c r="H1078" s="2">
        <f t="shared" si="23"/>
        <v>0.96000000000003638</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1924.48</v>
      </c>
      <c r="D1095" s="1">
        <f>BILANCA!E117</f>
        <v>1924.48</v>
      </c>
      <c r="E1095" s="1">
        <v>0</v>
      </c>
      <c r="F1095" s="1">
        <v>0</v>
      </c>
      <c r="G1095" s="2">
        <f t="shared" si="22"/>
        <v>646.62527999999998</v>
      </c>
      <c r="H1095" s="2">
        <f t="shared" si="23"/>
        <v>0.96000000000003638</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3349366.25</v>
      </c>
      <c r="D1112" s="1">
        <f>BILANCA!E134</f>
        <v>3349366.25</v>
      </c>
      <c r="E1112" s="1">
        <v>0</v>
      </c>
      <c r="F1112" s="1">
        <v>0</v>
      </c>
      <c r="G1112" s="2">
        <f t="shared" si="22"/>
        <v>1296204.73875</v>
      </c>
      <c r="H1112" s="2">
        <f t="shared" si="23"/>
        <v>0.5</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3349366.25</v>
      </c>
      <c r="D1113" s="1">
        <f>BILANCA!E135</f>
        <v>3349366.25</v>
      </c>
      <c r="E1113" s="1">
        <v>0</v>
      </c>
      <c r="F1113" s="1">
        <v>0</v>
      </c>
      <c r="G1113" s="2">
        <f t="shared" si="22"/>
        <v>1306252.8374999999</v>
      </c>
      <c r="H1113" s="2">
        <f t="shared" si="23"/>
        <v>0.5</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1987457.7</v>
      </c>
      <c r="D1117" s="1">
        <f>BILANCA!E139</f>
        <v>1987457.7</v>
      </c>
      <c r="E1117" s="1">
        <v>0</v>
      </c>
      <c r="F1117" s="1">
        <v>0</v>
      </c>
      <c r="G1117" s="2">
        <f t="shared" si="22"/>
        <v>798957.9953999999</v>
      </c>
      <c r="H1117" s="2">
        <f t="shared" si="23"/>
        <v>0.60000000009313226</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1361908.55</v>
      </c>
      <c r="D1119" s="1">
        <f>BILANCA!E141</f>
        <v>1361908.55</v>
      </c>
      <c r="E1119" s="1">
        <v>0</v>
      </c>
      <c r="F1119" s="1">
        <v>0</v>
      </c>
      <c r="G1119" s="2">
        <f t="shared" si="22"/>
        <v>555658.6884000001</v>
      </c>
      <c r="H1119" s="2">
        <f t="shared" si="23"/>
        <v>0.89999999990686774</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344242.13</v>
      </c>
      <c r="D1124" s="1">
        <f>BILANCA!E146</f>
        <v>242198.69999999995</v>
      </c>
      <c r="E1124" s="1">
        <v>0</v>
      </c>
      <c r="F1124" s="1">
        <v>0</v>
      </c>
      <c r="G1124" s="2">
        <f t="shared" si="22"/>
        <v>116838.17372999998</v>
      </c>
      <c r="H1124" s="2">
        <f t="shared" si="23"/>
        <v>0.43000000005122274</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290298.84999999998</v>
      </c>
      <c r="D1125" s="1">
        <f>BILANCA!E147</f>
        <v>253817.72</v>
      </c>
      <c r="E1125" s="1">
        <v>0</v>
      </c>
      <c r="F1125" s="1">
        <v>0</v>
      </c>
      <c r="G1125" s="2">
        <f t="shared" si="22"/>
        <v>113306.66917999998</v>
      </c>
      <c r="H1125" s="2">
        <f t="shared" si="23"/>
        <v>0.43000000002211891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74371.42</v>
      </c>
      <c r="D1136" s="1">
        <f>BILANCA!E158</f>
        <v>81631.47</v>
      </c>
      <c r="E1136" s="1">
        <v>0</v>
      </c>
      <c r="F1136" s="1">
        <v>0</v>
      </c>
      <c r="G1136" s="2">
        <f t="shared" si="22"/>
        <v>36358.057079999999</v>
      </c>
      <c r="H1136" s="2">
        <f t="shared" si="23"/>
        <v>0.88999999999941792</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515338.14</v>
      </c>
      <c r="D1137" s="1">
        <f>BILANCA!E159</f>
        <v>456269.8</v>
      </c>
      <c r="E1137" s="1">
        <v>0</v>
      </c>
      <c r="F1137" s="1">
        <v>0</v>
      </c>
      <c r="G1137" s="2">
        <f t="shared" si="22"/>
        <v>219893.17196000001</v>
      </c>
      <c r="H1137" s="2">
        <f t="shared" si="23"/>
        <v>0.34000000002561137</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1130.08</v>
      </c>
      <c r="E1139" s="1">
        <v>0</v>
      </c>
      <c r="F1139" s="1">
        <v>0</v>
      </c>
      <c r="G1139" s="2">
        <f t="shared" si="22"/>
        <v>352.58495999999997</v>
      </c>
      <c r="H1139" s="2">
        <f t="shared" si="23"/>
        <v>7.999999999992724E-2</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24583.439999999999</v>
      </c>
      <c r="D1140" s="1">
        <f>BILANCA!E162</f>
        <v>26990.91</v>
      </c>
      <c r="E1140" s="1">
        <v>0</v>
      </c>
      <c r="F1140" s="1">
        <v>0</v>
      </c>
      <c r="G1140" s="2">
        <f t="shared" si="22"/>
        <v>12334.74582</v>
      </c>
      <c r="H1140" s="2">
        <f t="shared" si="23"/>
        <v>0.52999999999883585</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560349.72</v>
      </c>
      <c r="D1141" s="1">
        <f>BILANCA!E163</f>
        <v>577641.28</v>
      </c>
      <c r="E1141" s="1">
        <v>0</v>
      </c>
      <c r="F1141" s="1">
        <v>0</v>
      </c>
      <c r="G1141" s="2">
        <f t="shared" si="22"/>
        <v>271069.90023999999</v>
      </c>
      <c r="H1141" s="2">
        <f t="shared" si="23"/>
        <v>0.56000000005587935</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18661338.759999998</v>
      </c>
      <c r="D1152" s="1">
        <f>BILANCA!E175</f>
        <v>19040111.739999998</v>
      </c>
      <c r="E1152" s="1">
        <v>0</v>
      </c>
      <c r="F1152" s="1">
        <v>0</v>
      </c>
      <c r="G1152" s="2">
        <f t="shared" si="22"/>
        <v>9589324.0185599998</v>
      </c>
      <c r="H1152" s="2">
        <f t="shared" si="23"/>
        <v>0.5000000037252903</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323962.41000000003</v>
      </c>
      <c r="D1153" s="1">
        <f>BILANCA!E176</f>
        <v>340218.83999999997</v>
      </c>
      <c r="E1153" s="1">
        <v>0</v>
      </c>
      <c r="F1153" s="1">
        <v>0</v>
      </c>
      <c r="G1153" s="2">
        <f t="shared" si="22"/>
        <v>170748.0153</v>
      </c>
      <c r="H1153" s="2">
        <f t="shared" si="23"/>
        <v>0.57000000006519258</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116372.63</v>
      </c>
      <c r="D1154" s="1">
        <f>BILANCA!E177</f>
        <v>121393.64</v>
      </c>
      <c r="E1154" s="1">
        <v>0</v>
      </c>
      <c r="F1154" s="1">
        <v>0</v>
      </c>
      <c r="G1154" s="2">
        <f t="shared" si="22"/>
        <v>61416.34461</v>
      </c>
      <c r="H1154" s="2">
        <f t="shared" si="23"/>
        <v>0.72999999999592546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17397.91</v>
      </c>
      <c r="D1155" s="1">
        <f>BILANCA!E178</f>
        <v>20178.57</v>
      </c>
      <c r="E1155" s="1">
        <v>0</v>
      </c>
      <c r="F1155" s="1">
        <v>0</v>
      </c>
      <c r="G1155" s="2">
        <f t="shared" si="22"/>
        <v>9933.8685999999998</v>
      </c>
      <c r="H1155" s="2">
        <f t="shared" si="23"/>
        <v>0.52000000000043656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35805.81</v>
      </c>
      <c r="D1156" s="1">
        <f>BILANCA!E179</f>
        <v>30533.32</v>
      </c>
      <c r="E1156" s="1">
        <v>0</v>
      </c>
      <c r="F1156" s="1">
        <v>0</v>
      </c>
      <c r="G1156" s="2">
        <f t="shared" si="22"/>
        <v>16758.933849999998</v>
      </c>
      <c r="H1156" s="2">
        <f t="shared" si="23"/>
        <v>0.51000000000203727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3.08</v>
      </c>
      <c r="E1157" s="1">
        <v>0</v>
      </c>
      <c r="F1157" s="1">
        <v>0</v>
      </c>
      <c r="G1157" s="2">
        <f t="shared" si="22"/>
        <v>1.0718399999999999</v>
      </c>
      <c r="H1157" s="2">
        <f t="shared" si="23"/>
        <v>8.0000000000000071E-2</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3.08</v>
      </c>
      <c r="E1160" s="1">
        <v>0</v>
      </c>
      <c r="F1160" s="1">
        <v>0</v>
      </c>
      <c r="G1160" s="2">
        <f t="shared" si="22"/>
        <v>1.09032</v>
      </c>
      <c r="H1160" s="2">
        <f t="shared" si="23"/>
        <v>8.0000000000000071E-2</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5344.88</v>
      </c>
      <c r="D1164" s="1">
        <f>BILANCA!E187</f>
        <v>5344.88</v>
      </c>
      <c r="E1164" s="1">
        <v>0</v>
      </c>
      <c r="F1164" s="1">
        <v>0</v>
      </c>
      <c r="G1164" s="2">
        <f t="shared" si="22"/>
        <v>2902.2698399999999</v>
      </c>
      <c r="H1164" s="2">
        <f t="shared" si="23"/>
        <v>0.23999999999978172</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57824.03</v>
      </c>
      <c r="D1165" s="1">
        <f>BILANCA!E188</f>
        <v>65333.79</v>
      </c>
      <c r="E1165" s="1">
        <v>0</v>
      </c>
      <c r="F1165" s="1">
        <v>0</v>
      </c>
      <c r="G1165" s="2">
        <f t="shared" si="22"/>
        <v>34305.473019999998</v>
      </c>
      <c r="H1165" s="2">
        <f t="shared" si="23"/>
        <v>0.23999999999796273</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8505.57</v>
      </c>
      <c r="D1166" s="1">
        <f>BILANCA!E189</f>
        <v>19740.990000000002</v>
      </c>
      <c r="E1166" s="1">
        <v>0</v>
      </c>
      <c r="F1166" s="1">
        <v>0</v>
      </c>
      <c r="G1166" s="2">
        <f t="shared" si="22"/>
        <v>8781.7216500000013</v>
      </c>
      <c r="H1166" s="2">
        <f t="shared" si="23"/>
        <v>0.43999999999869033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199084.21</v>
      </c>
      <c r="D1183" s="1">
        <f>BILANCA!E206</f>
        <v>199084.21</v>
      </c>
      <c r="E1183" s="1">
        <v>0</v>
      </c>
      <c r="F1183" s="1">
        <v>0</v>
      </c>
      <c r="G1183" s="2">
        <f t="shared" si="22"/>
        <v>119450.52600000001</v>
      </c>
      <c r="H1183" s="2">
        <f t="shared" si="23"/>
        <v>0.41999999998370185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199084.21</v>
      </c>
      <c r="D1184" s="1">
        <f>BILANCA!E207</f>
        <v>199084.21</v>
      </c>
      <c r="E1184" s="1">
        <v>0</v>
      </c>
      <c r="F1184" s="1">
        <v>0</v>
      </c>
      <c r="G1184" s="2">
        <f t="shared" si="22"/>
        <v>120047.77862999999</v>
      </c>
      <c r="H1184" s="2">
        <f t="shared" si="23"/>
        <v>0.41999999998370185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199084.21</v>
      </c>
      <c r="D1194" s="1">
        <f>BILANCA!E217</f>
        <v>199084.21</v>
      </c>
      <c r="E1194" s="1">
        <v>0</v>
      </c>
      <c r="F1194" s="1">
        <v>0</v>
      </c>
      <c r="G1194" s="2">
        <f t="shared" si="22"/>
        <v>126020.30493</v>
      </c>
      <c r="H1194" s="2">
        <f t="shared" si="23"/>
        <v>0.41999999998370185</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18337376.349999998</v>
      </c>
      <c r="D1214" s="1">
        <f>BILANCA!E237</f>
        <v>18699892.899999999</v>
      </c>
      <c r="E1214" s="1">
        <v>0</v>
      </c>
      <c r="F1214" s="1">
        <v>0</v>
      </c>
      <c r="G1214" s="2">
        <f t="shared" si="22"/>
        <v>12875284.45665</v>
      </c>
      <c r="H1214" s="2">
        <f t="shared" si="23"/>
        <v>0.44999999925494194</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17297862</v>
      </c>
      <c r="D1215" s="1">
        <f>BILANCA!E238</f>
        <v>17721527.579999998</v>
      </c>
      <c r="E1215" s="1">
        <v>0</v>
      </c>
      <c r="F1215" s="1">
        <v>0</v>
      </c>
      <c r="G1215" s="2">
        <f t="shared" si="22"/>
        <v>12235892.781119999</v>
      </c>
      <c r="H1215" s="2">
        <f t="shared" si="23"/>
        <v>0.42000000178813934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17496946.210000001</v>
      </c>
      <c r="D1216" s="1">
        <f>BILANCA!E239</f>
        <v>17920611.789999999</v>
      </c>
      <c r="E1216" s="1">
        <v>0</v>
      </c>
      <c r="F1216" s="1">
        <v>0</v>
      </c>
      <c r="G1216" s="2">
        <f t="shared" si="22"/>
        <v>12427793.561070001</v>
      </c>
      <c r="H1216" s="2">
        <f t="shared" si="23"/>
        <v>0.42000000178813934</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16135037.66</v>
      </c>
      <c r="D1217" s="1">
        <f>BILANCA!E240</f>
        <v>16558703.24</v>
      </c>
      <c r="E1217" s="1">
        <v>0</v>
      </c>
      <c r="F1217" s="1">
        <v>0</v>
      </c>
      <c r="G1217" s="2">
        <f t="shared" si="22"/>
        <v>11525071.928760001</v>
      </c>
      <c r="H1217" s="2">
        <f t="shared" si="23"/>
        <v>0.58000000007450581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1361908.55</v>
      </c>
      <c r="D1218" s="1">
        <f>BILANCA!E241</f>
        <v>1361908.55</v>
      </c>
      <c r="E1218" s="1">
        <v>0</v>
      </c>
      <c r="F1218" s="1">
        <v>0</v>
      </c>
      <c r="G1218" s="2">
        <f t="shared" si="22"/>
        <v>960145.52775000001</v>
      </c>
      <c r="H1218" s="2">
        <f t="shared" si="23"/>
        <v>0.89999999990686774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199084.21</v>
      </c>
      <c r="D1219" s="1">
        <f>BILANCA!E242</f>
        <v>199084.21</v>
      </c>
      <c r="E1219" s="1">
        <v>0</v>
      </c>
      <c r="F1219" s="1">
        <v>0</v>
      </c>
      <c r="G1219" s="2">
        <f t="shared" si="22"/>
        <v>140951.62067999999</v>
      </c>
      <c r="H1219" s="2">
        <f t="shared" si="23"/>
        <v>0.41999999998370185</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199084.21</v>
      </c>
      <c r="D1220" s="1">
        <f>BILANCA!E243</f>
        <v>199084.21</v>
      </c>
      <c r="E1220" s="1">
        <v>0</v>
      </c>
      <c r="F1220" s="1">
        <v>0</v>
      </c>
      <c r="G1220" s="2">
        <f t="shared" si="22"/>
        <v>141548.87331</v>
      </c>
      <c r="H1220" s="2">
        <f t="shared" si="23"/>
        <v>0.41999999998370185</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695272.22000000009</v>
      </c>
      <c r="D1222" s="1">
        <f>BILANCA!E245</f>
        <v>737296.7</v>
      </c>
      <c r="E1222" s="1">
        <v>0</v>
      </c>
      <c r="F1222" s="1">
        <v>0</v>
      </c>
      <c r="G1222" s="2">
        <f t="shared" si="22"/>
        <v>518597.88318</v>
      </c>
      <c r="H1222" s="2">
        <f t="shared" si="23"/>
        <v>0.52000000013504177</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1245240.8900000001</v>
      </c>
      <c r="D1223" s="1">
        <f>BILANCA!E246</f>
        <v>1591905.5</v>
      </c>
      <c r="E1223" s="1">
        <v>0</v>
      </c>
      <c r="F1223" s="1">
        <v>0</v>
      </c>
      <c r="G1223" s="2">
        <f t="shared" si="22"/>
        <v>1062972.4536000001</v>
      </c>
      <c r="H1223" s="2">
        <f t="shared" si="23"/>
        <v>0.60999999986961484</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1046156.68</v>
      </c>
      <c r="D1224" s="1">
        <f>BILANCA!E247</f>
        <v>1392821.29</v>
      </c>
      <c r="E1224" s="1">
        <v>0</v>
      </c>
      <c r="F1224" s="1">
        <v>0</v>
      </c>
      <c r="G1224" s="2">
        <f t="shared" si="22"/>
        <v>923463.62166000006</v>
      </c>
      <c r="H1224" s="2">
        <f t="shared" si="23"/>
        <v>0.60999999998603016</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199084.21</v>
      </c>
      <c r="D1226" s="1">
        <f>BILANCA!E249</f>
        <v>199084.21</v>
      </c>
      <c r="E1226" s="1">
        <v>0</v>
      </c>
      <c r="F1226" s="1">
        <v>0</v>
      </c>
      <c r="G1226" s="2">
        <f t="shared" si="22"/>
        <v>145132.38909000001</v>
      </c>
      <c r="H1226" s="2">
        <f t="shared" si="23"/>
        <v>0.41999999998370185</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549968.67000000004</v>
      </c>
      <c r="D1227" s="1">
        <f>BILANCA!E250</f>
        <v>854608.8</v>
      </c>
      <c r="E1227" s="1">
        <v>0</v>
      </c>
      <c r="F1227" s="1">
        <v>0</v>
      </c>
      <c r="G1227" s="2">
        <f t="shared" si="22"/>
        <v>551241.44987999997</v>
      </c>
      <c r="H1227" s="2">
        <f t="shared" si="23"/>
        <v>0.52999999991152436</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549968.67000000004</v>
      </c>
      <c r="D1229" s="1">
        <f>BILANCA!E252</f>
        <v>854608.8</v>
      </c>
      <c r="E1229" s="1">
        <v>0</v>
      </c>
      <c r="F1229" s="1">
        <v>0</v>
      </c>
      <c r="G1229" s="2">
        <f t="shared" si="22"/>
        <v>555759.82241999998</v>
      </c>
      <c r="H1229" s="2">
        <f t="shared" si="23"/>
        <v>0.52999999991152436</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344242.13</v>
      </c>
      <c r="D1232" s="1">
        <f>BILANCA!E255</f>
        <v>241068.62</v>
      </c>
      <c r="E1232" s="1">
        <v>0</v>
      </c>
      <c r="F1232" s="1">
        <v>0</v>
      </c>
      <c r="G1232" s="2">
        <f t="shared" si="22"/>
        <v>205768.46312999999</v>
      </c>
      <c r="H1232" s="2">
        <f t="shared" si="23"/>
        <v>0.51000000000931323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3818519.79</v>
      </c>
      <c r="D1236" s="1">
        <f>BILANCA!E259</f>
        <v>3240054.34</v>
      </c>
      <c r="E1236" s="1">
        <v>0</v>
      </c>
      <c r="F1236" s="1">
        <v>0</v>
      </c>
      <c r="G1236" s="2">
        <f t="shared" si="22"/>
        <v>2605553.0029099998</v>
      </c>
      <c r="H1236" s="2">
        <f t="shared" si="23"/>
        <v>0.54999999981373549</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3818519.79</v>
      </c>
      <c r="D1237" s="1">
        <f>BILANCA!E260</f>
        <v>3240054.34</v>
      </c>
      <c r="E1237" s="1">
        <v>0</v>
      </c>
      <c r="F1237" s="1">
        <v>0</v>
      </c>
      <c r="G1237" s="2">
        <f t="shared" si="22"/>
        <v>2615851.6313800002</v>
      </c>
      <c r="H1237" s="2">
        <f t="shared" si="23"/>
        <v>0.54999999981373549</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1924.48</v>
      </c>
      <c r="D1238" s="1">
        <f>BILANCA!E262</f>
        <v>1924.48</v>
      </c>
      <c r="E1238" s="1">
        <v>0</v>
      </c>
      <c r="F1238" s="1">
        <v>0</v>
      </c>
      <c r="G1238" s="2">
        <f t="shared" si="22"/>
        <v>1472.2272</v>
      </c>
      <c r="H1238" s="2">
        <f t="shared" si="23"/>
        <v>0.96000000000003638</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796324.99</v>
      </c>
      <c r="D1240" s="1">
        <f>BILANCA!E264</f>
        <v>800384.94</v>
      </c>
      <c r="E1240" s="1">
        <v>0</v>
      </c>
      <c r="F1240" s="1">
        <v>0</v>
      </c>
      <c r="G1240" s="2">
        <f t="shared" si="22"/>
        <v>616053.38159</v>
      </c>
      <c r="H1240" s="2">
        <f t="shared" si="23"/>
        <v>7.000000006519258E-2</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108266.86</v>
      </c>
      <c r="D1241" s="1">
        <f>BILANCA!E265</f>
        <v>19455.04</v>
      </c>
      <c r="E1241" s="1">
        <v>0</v>
      </c>
      <c r="F1241" s="1">
        <v>0</v>
      </c>
      <c r="G1241" s="2">
        <f t="shared" si="22"/>
        <v>37971.650520000003</v>
      </c>
      <c r="H1241" s="2">
        <f t="shared" si="23"/>
        <v>0.18000000000029104</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3725.51</v>
      </c>
      <c r="D1245" s="1">
        <f>BILANCA!E269</f>
        <v>13074.16</v>
      </c>
      <c r="E1245" s="1">
        <v>0</v>
      </c>
      <c r="F1245" s="1">
        <v>0</v>
      </c>
      <c r="G1245" s="2">
        <f t="shared" si="24"/>
        <v>7826.9434600000004</v>
      </c>
      <c r="H1245" s="2">
        <f t="shared" si="23"/>
        <v>0.6499999999996362</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113803.38</v>
      </c>
      <c r="D1263" s="1">
        <f>BILANCA!E287</f>
        <v>117204.71</v>
      </c>
      <c r="E1263" s="1">
        <v>0</v>
      </c>
      <c r="F1263" s="1">
        <v>0</v>
      </c>
      <c r="G1263" s="2">
        <f t="shared" si="24"/>
        <v>97499.584000000017</v>
      </c>
      <c r="H1263" s="2">
        <f t="shared" si="23"/>
        <v>0.66999999999825377</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2569.25</v>
      </c>
      <c r="D1264" s="1">
        <f>BILANCA!E288</f>
        <v>4188.93</v>
      </c>
      <c r="E1264" s="1">
        <v>0</v>
      </c>
      <c r="F1264" s="1">
        <v>0</v>
      </c>
      <c r="G1264" s="2">
        <f t="shared" si="24"/>
        <v>3076.1379100000004</v>
      </c>
      <c r="H1264" s="2">
        <f t="shared" si="23"/>
        <v>0.31999999999970896</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8505.57</v>
      </c>
      <c r="D1265" s="1">
        <f>BILANCA!E289</f>
        <v>19363.060000000001</v>
      </c>
      <c r="E1265" s="1">
        <v>0</v>
      </c>
      <c r="F1265" s="1">
        <v>0</v>
      </c>
      <c r="G1265" s="2">
        <f t="shared" si="24"/>
        <v>13319.336579999999</v>
      </c>
      <c r="H1265" s="2">
        <f t="shared" si="23"/>
        <v>0.49000000000160071</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377.93</v>
      </c>
      <c r="E1266" s="1">
        <v>0</v>
      </c>
      <c r="F1266" s="1">
        <v>0</v>
      </c>
      <c r="G1266" s="2">
        <f t="shared" si="24"/>
        <v>213.90837999999999</v>
      </c>
      <c r="H1266" s="2">
        <f t="shared" si="23"/>
        <v>6.9999999999993179E-2</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199084.21</v>
      </c>
      <c r="D1269" s="1">
        <f>BILANCA!E293</f>
        <v>199084.21</v>
      </c>
      <c r="E1269" s="1">
        <v>0</v>
      </c>
      <c r="F1269" s="1">
        <v>0</v>
      </c>
      <c r="G1269" s="2">
        <f t="shared" si="24"/>
        <v>170814.25217999998</v>
      </c>
      <c r="H1269" s="2">
        <f t="shared" si="23"/>
        <v>0.41999999998370185</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47307.14</v>
      </c>
      <c r="D1271" s="1">
        <f>BILANCA!E295</f>
        <v>47213.26</v>
      </c>
      <c r="E1271" s="1">
        <v>0</v>
      </c>
      <c r="F1271" s="1">
        <v>0</v>
      </c>
      <c r="G1271" s="2">
        <f t="shared" si="24"/>
        <v>40819.29408</v>
      </c>
      <c r="H1271" s="2">
        <f t="shared" si="23"/>
        <v>0.40000000000145519</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9439.7999999999993</v>
      </c>
      <c r="D1273" s="1">
        <f>BILANCA!E297</f>
        <v>6713.14</v>
      </c>
      <c r="E1273" s="1">
        <v>0</v>
      </c>
      <c r="F1273" s="1">
        <v>0</v>
      </c>
      <c r="G1273" s="2">
        <f t="shared" si="24"/>
        <v>6631.1631999999991</v>
      </c>
      <c r="H1273" s="2">
        <f t="shared" si="23"/>
        <v>0.34000000000105501</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5124</v>
      </c>
      <c r="E1274" s="1">
        <v>0</v>
      </c>
      <c r="F1274" s="1">
        <v>0</v>
      </c>
      <c r="G1274" s="2">
        <f t="shared" si="24"/>
        <v>2982.1679999999997</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1077.0899999999999</v>
      </c>
      <c r="D1275" s="1">
        <f>BILANCA!E299</f>
        <v>6283.39</v>
      </c>
      <c r="E1275" s="1">
        <v>0</v>
      </c>
      <c r="F1275" s="1">
        <v>0</v>
      </c>
      <c r="G1275" s="2">
        <f t="shared" si="24"/>
        <v>3984.0100400000001</v>
      </c>
      <c r="H1275" s="2">
        <f t="shared" si="23"/>
        <v>0.48000000000024556</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866467.11</v>
      </c>
      <c r="D1299" s="6">
        <f>'RAS-funkcijski'!E5</f>
        <v>896846.56</v>
      </c>
      <c r="E1299" s="6">
        <v>0</v>
      </c>
      <c r="F1299" s="6">
        <v>0</v>
      </c>
      <c r="G1299" s="7">
        <f t="shared" si="24"/>
        <v>2660.1602300000004</v>
      </c>
      <c r="H1299" s="7">
        <f t="shared" si="23"/>
        <v>0.54999999993015081</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862295.19</v>
      </c>
      <c r="D1300" s="1">
        <f>'RAS-funkcijski'!E6</f>
        <v>890204.8</v>
      </c>
      <c r="E1300" s="1">
        <v>0</v>
      </c>
      <c r="F1300" s="1">
        <v>0</v>
      </c>
      <c r="G1300" s="2">
        <f t="shared" si="24"/>
        <v>5285.4095800000005</v>
      </c>
      <c r="H1300" s="2">
        <f t="shared" si="23"/>
        <v>0.38999999989755452</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536555.35</v>
      </c>
      <c r="D1301" s="1">
        <f>'RAS-funkcijski'!E7</f>
        <v>605911.89</v>
      </c>
      <c r="E1301" s="1">
        <v>0</v>
      </c>
      <c r="F1301" s="1">
        <v>0</v>
      </c>
      <c r="G1301" s="2">
        <f t="shared" si="24"/>
        <v>5245.1373899999999</v>
      </c>
      <c r="H1301" s="2">
        <f t="shared" si="23"/>
        <v>0.4599999999627471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325739.84000000003</v>
      </c>
      <c r="D1302" s="1">
        <f>'RAS-funkcijski'!E8</f>
        <v>284292.90999999997</v>
      </c>
      <c r="E1302" s="1">
        <v>0</v>
      </c>
      <c r="F1302" s="1">
        <v>0</v>
      </c>
      <c r="G1302" s="2">
        <f t="shared" si="24"/>
        <v>3577.3026399999999</v>
      </c>
      <c r="H1302" s="2">
        <f t="shared" si="23"/>
        <v>0.25</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4171.92</v>
      </c>
      <c r="D1315" s="1">
        <f>'RAS-funkcijski'!E21</f>
        <v>6641.76</v>
      </c>
      <c r="E1315" s="1">
        <v>0</v>
      </c>
      <c r="F1315" s="1">
        <v>0</v>
      </c>
      <c r="G1315" s="2">
        <f t="shared" si="24"/>
        <v>296.74248</v>
      </c>
      <c r="H1315" s="2">
        <f t="shared" si="23"/>
        <v>0.31999999999970896</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2380.4</v>
      </c>
      <c r="D1316" s="1">
        <f>'RAS-funkcijski'!E22</f>
        <v>0</v>
      </c>
      <c r="E1316" s="1">
        <v>0</v>
      </c>
      <c r="F1316" s="1">
        <v>0</v>
      </c>
      <c r="G1316" s="2">
        <f t="shared" si="24"/>
        <v>42.847200000000001</v>
      </c>
      <c r="H1316" s="2">
        <f t="shared" si="23"/>
        <v>0.40000000000009095</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2380.4</v>
      </c>
      <c r="D1318" s="1">
        <f>'RAS-funkcijski'!E24</f>
        <v>0</v>
      </c>
      <c r="E1318" s="1">
        <v>0</v>
      </c>
      <c r="F1318" s="1">
        <v>0</v>
      </c>
      <c r="G1318" s="2">
        <f t="shared" si="24"/>
        <v>47.608000000000004</v>
      </c>
      <c r="H1318" s="2">
        <f t="shared" si="23"/>
        <v>0.40000000000009095</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117290.47</v>
      </c>
      <c r="D1322" s="1">
        <f>'RAS-funkcijski'!E28</f>
        <v>167880.59</v>
      </c>
      <c r="E1322" s="1">
        <v>0</v>
      </c>
      <c r="F1322" s="1">
        <v>0</v>
      </c>
      <c r="G1322" s="2">
        <f t="shared" si="24"/>
        <v>10873.239600000001</v>
      </c>
      <c r="H1322" s="2">
        <f t="shared" si="23"/>
        <v>0.88000000000465661</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7918</v>
      </c>
      <c r="E1323" s="1">
        <v>0</v>
      </c>
      <c r="F1323" s="1">
        <v>0</v>
      </c>
      <c r="G1323" s="2">
        <f t="shared" si="24"/>
        <v>395.90000000000003</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110654.47</v>
      </c>
      <c r="D1324" s="1">
        <f>'RAS-funkcijski'!E30</f>
        <v>152962.59</v>
      </c>
      <c r="E1324" s="1">
        <v>0</v>
      </c>
      <c r="F1324" s="1">
        <v>0</v>
      </c>
      <c r="G1324" s="2">
        <f t="shared" si="24"/>
        <v>10831.070899999999</v>
      </c>
      <c r="H1324" s="2">
        <f t="shared" si="23"/>
        <v>0.88000000000465661</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6636</v>
      </c>
      <c r="D1328" s="1">
        <f>'RAS-funkcijski'!E34</f>
        <v>7000</v>
      </c>
      <c r="E1328" s="1">
        <v>0</v>
      </c>
      <c r="F1328" s="1">
        <v>0</v>
      </c>
      <c r="G1328" s="2">
        <f t="shared" si="24"/>
        <v>619.07999999999993</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266400.43</v>
      </c>
      <c r="D1329" s="1">
        <f>'RAS-funkcijski'!E35</f>
        <v>130494.61</v>
      </c>
      <c r="E1329" s="1">
        <v>0</v>
      </c>
      <c r="F1329" s="1">
        <v>0</v>
      </c>
      <c r="G1329" s="2">
        <f t="shared" si="24"/>
        <v>16349.07915</v>
      </c>
      <c r="H1329" s="2">
        <f t="shared" si="23"/>
        <v>0.819999999992433</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39282.089999999997</v>
      </c>
      <c r="D1330" s="1">
        <f>'RAS-funkcijski'!E36</f>
        <v>67064.72</v>
      </c>
      <c r="E1330" s="1">
        <v>0</v>
      </c>
      <c r="F1330" s="1">
        <v>0</v>
      </c>
      <c r="G1330" s="2">
        <f t="shared" si="24"/>
        <v>5549.1689600000009</v>
      </c>
      <c r="H1330" s="2">
        <f t="shared" si="23"/>
        <v>0.36999999999534339</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39282.089999999997</v>
      </c>
      <c r="D1331" s="1">
        <f>'RAS-funkcijski'!E37</f>
        <v>67064.72</v>
      </c>
      <c r="E1331" s="1">
        <v>0</v>
      </c>
      <c r="F1331" s="1">
        <v>0</v>
      </c>
      <c r="G1331" s="2">
        <f t="shared" si="24"/>
        <v>5722.5804900000003</v>
      </c>
      <c r="H1331" s="2">
        <f t="shared" si="23"/>
        <v>0.36999999999534339</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2443.12</v>
      </c>
      <c r="D1333" s="1">
        <f>'RAS-funkcijski'!E39</f>
        <v>5555.64</v>
      </c>
      <c r="E1333" s="1">
        <v>0</v>
      </c>
      <c r="F1333" s="1">
        <v>0</v>
      </c>
      <c r="G1333" s="2">
        <f t="shared" si="24"/>
        <v>474.40400000000005</v>
      </c>
      <c r="H1333" s="2">
        <f t="shared" si="23"/>
        <v>0.47999999999956344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2443.12</v>
      </c>
      <c r="D1334" s="1">
        <f>'RAS-funkcijski'!E40</f>
        <v>5555.64</v>
      </c>
      <c r="E1334" s="1">
        <v>0</v>
      </c>
      <c r="F1334" s="1">
        <v>0</v>
      </c>
      <c r="G1334" s="2">
        <f t="shared" si="24"/>
        <v>487.95839999999998</v>
      </c>
      <c r="H1334" s="2">
        <f t="shared" si="23"/>
        <v>0.47999999999956344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224675.22</v>
      </c>
      <c r="D1348" s="1">
        <f>'RAS-funkcijski'!E54</f>
        <v>57874.25</v>
      </c>
      <c r="E1348" s="1">
        <v>0</v>
      </c>
      <c r="F1348" s="1">
        <v>0</v>
      </c>
      <c r="G1348" s="2">
        <f t="shared" si="24"/>
        <v>17021.186000000002</v>
      </c>
      <c r="H1348" s="2">
        <f t="shared" si="27"/>
        <v>0.47000000000116415</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181587.72</v>
      </c>
      <c r="D1349" s="1">
        <f>'RAS-funkcijski'!E55</f>
        <v>52344.25</v>
      </c>
      <c r="E1349" s="1">
        <v>0</v>
      </c>
      <c r="F1349" s="1">
        <v>0</v>
      </c>
      <c r="G1349" s="2">
        <f t="shared" si="24"/>
        <v>14600.087219999999</v>
      </c>
      <c r="H1349" s="2">
        <f t="shared" si="27"/>
        <v>0.52999999999883585</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43087.5</v>
      </c>
      <c r="D1350" s="1">
        <f>'RAS-funkcijski'!E56</f>
        <v>2280</v>
      </c>
      <c r="E1350" s="1">
        <v>0</v>
      </c>
      <c r="F1350" s="1">
        <v>0</v>
      </c>
      <c r="G1350" s="2">
        <f t="shared" si="24"/>
        <v>2477.6699999999996</v>
      </c>
      <c r="H1350" s="2">
        <f t="shared" si="27"/>
        <v>0.5</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3250</v>
      </c>
      <c r="E1352" s="1">
        <v>0</v>
      </c>
      <c r="F1352" s="1">
        <v>0</v>
      </c>
      <c r="G1352" s="2">
        <f t="shared" si="24"/>
        <v>351</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129383.93</v>
      </c>
      <c r="D1369" s="1">
        <f>'RAS-funkcijski'!E75</f>
        <v>156260.29</v>
      </c>
      <c r="E1369" s="1">
        <v>0</v>
      </c>
      <c r="F1369" s="1">
        <v>0</v>
      </c>
      <c r="G1369" s="2">
        <f t="shared" si="24"/>
        <v>31375.220209999999</v>
      </c>
      <c r="H1369" s="2">
        <f t="shared" si="27"/>
        <v>0.36000000001513399</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107342</v>
      </c>
      <c r="D1370" s="1">
        <f>'RAS-funkcijski'!E76</f>
        <v>138420</v>
      </c>
      <c r="E1370" s="1">
        <v>0</v>
      </c>
      <c r="F1370" s="1">
        <v>0</v>
      </c>
      <c r="G1370" s="2">
        <f t="shared" si="24"/>
        <v>27661.103999999999</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22041.93</v>
      </c>
      <c r="D1375" s="1">
        <f>'RAS-funkcijski'!E81</f>
        <v>17840.29</v>
      </c>
      <c r="E1375" s="1">
        <v>0</v>
      </c>
      <c r="F1375" s="1">
        <v>0</v>
      </c>
      <c r="G1375" s="2">
        <f t="shared" si="24"/>
        <v>4444.6332700000003</v>
      </c>
      <c r="H1375" s="2">
        <f t="shared" si="27"/>
        <v>0.36000000000058208</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739889.28</v>
      </c>
      <c r="D1376" s="1">
        <f>'RAS-funkcijski'!E82</f>
        <v>1073375</v>
      </c>
      <c r="E1376" s="1">
        <v>0</v>
      </c>
      <c r="F1376" s="1">
        <v>0</v>
      </c>
      <c r="G1376" s="2">
        <f t="shared" si="24"/>
        <v>225157.86384000001</v>
      </c>
      <c r="H1376" s="2">
        <f t="shared" si="27"/>
        <v>0.28000000002793968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73354.740000000005</v>
      </c>
      <c r="D1378" s="1">
        <f>'RAS-funkcijski'!E84</f>
        <v>60000</v>
      </c>
      <c r="E1378" s="1">
        <v>0</v>
      </c>
      <c r="F1378" s="1">
        <v>0</v>
      </c>
      <c r="G1378" s="2">
        <f t="shared" si="24"/>
        <v>15468.379199999999</v>
      </c>
      <c r="H1378" s="2">
        <f t="shared" si="27"/>
        <v>0.25999999999476131</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141046.19</v>
      </c>
      <c r="D1380" s="1">
        <f>'RAS-funkcijski'!E86</f>
        <v>117962.65</v>
      </c>
      <c r="E1380" s="1">
        <v>0</v>
      </c>
      <c r="F1380" s="1">
        <v>0</v>
      </c>
      <c r="G1380" s="2">
        <f t="shared" si="24"/>
        <v>30911.662179999999</v>
      </c>
      <c r="H1380" s="2">
        <f t="shared" si="27"/>
        <v>0.54000000000814907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525488.35</v>
      </c>
      <c r="D1382" s="1">
        <f>'RAS-funkcijski'!E88</f>
        <v>895412.35</v>
      </c>
      <c r="E1382" s="1">
        <v>0</v>
      </c>
      <c r="F1382" s="1">
        <v>0</v>
      </c>
      <c r="G1382" s="2">
        <f t="shared" si="24"/>
        <v>194570.29620000001</v>
      </c>
      <c r="H1382" s="2">
        <f t="shared" si="27"/>
        <v>0.69999999995343387</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4000</v>
      </c>
      <c r="D1383" s="1">
        <f>'RAS-funkcijski'!E89</f>
        <v>19000</v>
      </c>
      <c r="E1383" s="1">
        <v>0</v>
      </c>
      <c r="F1383" s="1">
        <v>0</v>
      </c>
      <c r="G1383" s="2">
        <f t="shared" si="24"/>
        <v>3570.0000000000005</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4000</v>
      </c>
      <c r="D1388" s="1">
        <f>'RAS-funkcijski'!E94</f>
        <v>19000</v>
      </c>
      <c r="E1388" s="1">
        <v>0</v>
      </c>
      <c r="F1388" s="1">
        <v>0</v>
      </c>
      <c r="G1388" s="2">
        <f t="shared" si="24"/>
        <v>3780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4000</v>
      </c>
      <c r="D1389" s="1">
        <f>'RAS-funkcijski'!E95</f>
        <v>19000</v>
      </c>
      <c r="E1389" s="1">
        <v>0</v>
      </c>
      <c r="F1389" s="1">
        <v>0</v>
      </c>
      <c r="G1389" s="2">
        <f t="shared" si="24"/>
        <v>3822</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480745.9</v>
      </c>
      <c r="D1401" s="1">
        <f>'RAS-funkcijski'!E107</f>
        <v>836029.58</v>
      </c>
      <c r="E1401" s="1">
        <v>0</v>
      </c>
      <c r="F1401" s="1">
        <v>0</v>
      </c>
      <c r="G1401" s="2">
        <f t="shared" si="24"/>
        <v>221738.92117999998</v>
      </c>
      <c r="H1401" s="2">
        <f t="shared" si="27"/>
        <v>0.52000000001862645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19240</v>
      </c>
      <c r="D1402" s="1">
        <f>'RAS-funkcijski'!E108</f>
        <v>37390.25</v>
      </c>
      <c r="E1402" s="1">
        <v>0</v>
      </c>
      <c r="F1402" s="1">
        <v>0</v>
      </c>
      <c r="G1402" s="2">
        <f t="shared" si="24"/>
        <v>9778.1319999999996</v>
      </c>
      <c r="H1402" s="2">
        <f t="shared" si="27"/>
        <v>0.25</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434961.9</v>
      </c>
      <c r="D1403" s="1">
        <f>'RAS-funkcijski'!E109</f>
        <v>798639.33</v>
      </c>
      <c r="E1403" s="1">
        <v>0</v>
      </c>
      <c r="F1403" s="1">
        <v>0</v>
      </c>
      <c r="G1403" s="2">
        <f t="shared" si="24"/>
        <v>213385.25879999998</v>
      </c>
      <c r="H1403" s="2">
        <f t="shared" si="27"/>
        <v>0.42999999993480742</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26544</v>
      </c>
      <c r="D1405" s="1">
        <f>'RAS-funkcijski'!E111</f>
        <v>0</v>
      </c>
      <c r="E1405" s="1">
        <v>0</v>
      </c>
      <c r="F1405" s="1">
        <v>0</v>
      </c>
      <c r="G1405" s="2">
        <f t="shared" si="24"/>
        <v>2840.2080000000001</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371262.18999999994</v>
      </c>
      <c r="D1408" s="1">
        <f>'RAS-funkcijski'!E114</f>
        <v>424540.12</v>
      </c>
      <c r="E1408" s="1">
        <v>0</v>
      </c>
      <c r="F1408" s="1">
        <v>0</v>
      </c>
      <c r="G1408" s="2">
        <f t="shared" si="24"/>
        <v>134237.6673</v>
      </c>
      <c r="H1408" s="2">
        <f t="shared" si="27"/>
        <v>0.30999999993946403</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319430.73</v>
      </c>
      <c r="D1409" s="1">
        <f>'RAS-funkcijski'!E115</f>
        <v>378763.92</v>
      </c>
      <c r="E1409" s="1">
        <v>0</v>
      </c>
      <c r="F1409" s="1">
        <v>0</v>
      </c>
      <c r="G1409" s="2">
        <f t="shared" si="24"/>
        <v>119542.40126999999</v>
      </c>
      <c r="H1409" s="2">
        <f t="shared" si="27"/>
        <v>0.3500000000349246</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302953.73</v>
      </c>
      <c r="D1410" s="1">
        <f>'RAS-funkcijski'!E116</f>
        <v>362175.92</v>
      </c>
      <c r="E1410" s="1">
        <v>0</v>
      </c>
      <c r="F1410" s="1">
        <v>0</v>
      </c>
      <c r="G1410" s="2">
        <f t="shared" si="24"/>
        <v>115058.22383999999</v>
      </c>
      <c r="H1410" s="2">
        <f t="shared" si="27"/>
        <v>0.3500000000349246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16477</v>
      </c>
      <c r="D1411" s="1">
        <f>'RAS-funkcijski'!E117</f>
        <v>16588</v>
      </c>
      <c r="E1411" s="1">
        <v>0</v>
      </c>
      <c r="F1411" s="1">
        <v>0</v>
      </c>
      <c r="G1411" s="2">
        <f t="shared" si="24"/>
        <v>5610.7889999999998</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5884.49</v>
      </c>
      <c r="D1412" s="1">
        <f>'RAS-funkcijski'!E118</f>
        <v>6015.21</v>
      </c>
      <c r="E1412" s="1">
        <v>0</v>
      </c>
      <c r="F1412" s="1">
        <v>0</v>
      </c>
      <c r="G1412" s="2">
        <f t="shared" si="24"/>
        <v>2042.2997400000002</v>
      </c>
      <c r="H1412" s="2">
        <f t="shared" si="27"/>
        <v>0.6999999999998181</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5884.49</v>
      </c>
      <c r="D1414" s="1">
        <f>'RAS-funkcijski'!E120</f>
        <v>6015.21</v>
      </c>
      <c r="E1414" s="1">
        <v>0</v>
      </c>
      <c r="F1414" s="1">
        <v>0</v>
      </c>
      <c r="G1414" s="2">
        <f t="shared" si="24"/>
        <v>2078.1295600000003</v>
      </c>
      <c r="H1414" s="2">
        <f t="shared" si="27"/>
        <v>0.6999999999998181</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26967.56</v>
      </c>
      <c r="D1420" s="1">
        <f>'RAS-funkcijski'!E126</f>
        <v>29996.67</v>
      </c>
      <c r="E1420" s="1">
        <v>0</v>
      </c>
      <c r="F1420" s="1">
        <v>0</v>
      </c>
      <c r="G1420" s="2">
        <f t="shared" si="24"/>
        <v>10609.229799999999</v>
      </c>
      <c r="H1420" s="2">
        <f t="shared" si="27"/>
        <v>0.77000000000043656</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18979.41</v>
      </c>
      <c r="D1422" s="1">
        <f>'RAS-funkcijski'!E128</f>
        <v>9764.32</v>
      </c>
      <c r="E1422" s="1">
        <v>0</v>
      </c>
      <c r="F1422" s="1">
        <v>0</v>
      </c>
      <c r="G1422" s="2">
        <f t="shared" si="24"/>
        <v>4774.9982</v>
      </c>
      <c r="H1422" s="2">
        <f t="shared" si="27"/>
        <v>0.72999999999956344</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63087.25</v>
      </c>
      <c r="D1423" s="1">
        <f>'RAS-funkcijski'!E129</f>
        <v>81100.98</v>
      </c>
      <c r="E1423" s="1">
        <v>0</v>
      </c>
      <c r="F1423" s="1">
        <v>0</v>
      </c>
      <c r="G1423" s="2">
        <f t="shared" si="24"/>
        <v>28161.151249999999</v>
      </c>
      <c r="H1423" s="2">
        <f t="shared" si="27"/>
        <v>0.27000000000407454</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4380</v>
      </c>
      <c r="D1424" s="1">
        <f>'RAS-funkcijski'!E130</f>
        <v>8580</v>
      </c>
      <c r="E1424" s="1">
        <v>0</v>
      </c>
      <c r="F1424" s="1">
        <v>0</v>
      </c>
      <c r="G1424" s="2">
        <f t="shared" si="24"/>
        <v>2714.04</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4380</v>
      </c>
      <c r="D1426" s="1">
        <f>'RAS-funkcijski'!E132</f>
        <v>8580</v>
      </c>
      <c r="E1426" s="1">
        <v>0</v>
      </c>
      <c r="F1426" s="1">
        <v>0</v>
      </c>
      <c r="G1426" s="2">
        <f t="shared" si="24"/>
        <v>2757.12</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2394.52</v>
      </c>
      <c r="D1427" s="1">
        <f>'RAS-funkcijski'!E133</f>
        <v>6822.3</v>
      </c>
      <c r="E1427" s="1">
        <v>0</v>
      </c>
      <c r="F1427" s="1">
        <v>0</v>
      </c>
      <c r="G1427" s="2">
        <f t="shared" si="24"/>
        <v>2069.04648</v>
      </c>
      <c r="H1427" s="2">
        <f t="shared" si="27"/>
        <v>0.78000000000020009</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298.58</v>
      </c>
      <c r="D1431" s="1">
        <f>'RAS-funkcijski'!E137</f>
        <v>0</v>
      </c>
      <c r="E1431" s="1">
        <v>0</v>
      </c>
      <c r="F1431" s="1">
        <v>0</v>
      </c>
      <c r="G1431" s="2">
        <f t="shared" si="24"/>
        <v>39.71114</v>
      </c>
      <c r="H1431" s="2">
        <f t="shared" si="27"/>
        <v>0.42000000000001592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48980.15</v>
      </c>
      <c r="D1432" s="1">
        <f>'RAS-funkcijski'!E138</f>
        <v>58648.68</v>
      </c>
      <c r="E1432" s="1">
        <v>0</v>
      </c>
      <c r="F1432" s="1">
        <v>0</v>
      </c>
      <c r="G1432" s="2">
        <f t="shared" si="24"/>
        <v>22281.18634</v>
      </c>
      <c r="H1432" s="2">
        <f t="shared" si="27"/>
        <v>0.47000000000116415</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7034</v>
      </c>
      <c r="D1434" s="1">
        <f>'RAS-funkcijski'!E140</f>
        <v>7050</v>
      </c>
      <c r="E1434" s="1">
        <v>0</v>
      </c>
      <c r="F1434" s="1">
        <v>0</v>
      </c>
      <c r="G1434" s="2">
        <f t="shared" si="24"/>
        <v>2874.2240000000002</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3040906.96</v>
      </c>
      <c r="D1435" s="13">
        <f>'RAS-funkcijski'!E141</f>
        <v>3785527.7300000004</v>
      </c>
      <c r="E1435" s="13">
        <v>0</v>
      </c>
      <c r="F1435" s="13">
        <v>0</v>
      </c>
      <c r="G1435" s="14">
        <f t="shared" si="24"/>
        <v>1453838.8515400002</v>
      </c>
      <c r="H1435" s="14">
        <f t="shared" si="27"/>
        <v>0.30999999959021807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436.85</v>
      </c>
      <c r="E1436" s="6">
        <v>0</v>
      </c>
      <c r="F1436" s="6">
        <v>0</v>
      </c>
      <c r="G1436" s="7">
        <f t="shared" si="24"/>
        <v>0.87370000000000003</v>
      </c>
      <c r="H1436" s="7">
        <f t="shared" si="27"/>
        <v>0.14999999999997726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436.85</v>
      </c>
      <c r="E1437" s="1">
        <v>0</v>
      </c>
      <c r="F1437" s="1">
        <v>0</v>
      </c>
      <c r="G1437" s="2">
        <f t="shared" si="24"/>
        <v>1.7474000000000001</v>
      </c>
      <c r="H1437" s="2">
        <f t="shared" si="27"/>
        <v>0.14999999999997726</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436.85</v>
      </c>
      <c r="E1438" s="1">
        <v>0</v>
      </c>
      <c r="F1438" s="1">
        <v>0</v>
      </c>
      <c r="G1438" s="2">
        <f t="shared" si="24"/>
        <v>2.6211000000000002</v>
      </c>
      <c r="H1438" s="2">
        <f t="shared" si="27"/>
        <v>0.14999999999997726</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436.85</v>
      </c>
      <c r="E1440" s="1">
        <v>0</v>
      </c>
      <c r="F1440" s="1">
        <v>0</v>
      </c>
      <c r="G1440" s="2">
        <f t="shared" si="24"/>
        <v>4.3685</v>
      </c>
      <c r="H1440" s="2">
        <f t="shared" si="27"/>
        <v>0.14999999999997726</v>
      </c>
      <c r="I1440" s="10">
        <f t="shared" si="28"/>
        <v>0.65527499999990069</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323962.40999999997</v>
      </c>
      <c r="D1480" s="6"/>
      <c r="E1480" s="6">
        <v>0</v>
      </c>
      <c r="F1480" s="6">
        <v>0</v>
      </c>
      <c r="G1480" s="7">
        <f t="shared" ref="G1480:G1580" si="34">B1480/1000*C1480</f>
        <v>323.96240999999998</v>
      </c>
      <c r="H1480" s="7">
        <f t="shared" ref="H1480:H1580" si="35">ABS(C1480-ROUND(C1480,0))</f>
        <v>0.40999999997438863</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3908240.8100000005</v>
      </c>
      <c r="D1481" s="1">
        <v>0</v>
      </c>
      <c r="E1481" s="1">
        <v>0</v>
      </c>
      <c r="F1481" s="1">
        <v>0</v>
      </c>
      <c r="G1481" s="2">
        <f t="shared" si="34"/>
        <v>7816.4816200000014</v>
      </c>
      <c r="H1481" s="2">
        <f t="shared" si="35"/>
        <v>0.18999999947845936</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2941468.0300000003</v>
      </c>
      <c r="D1483" s="1">
        <v>0</v>
      </c>
      <c r="E1483" s="1">
        <v>0</v>
      </c>
      <c r="F1483" s="1">
        <v>0</v>
      </c>
      <c r="G1483" s="2">
        <f t="shared" si="34"/>
        <v>11765.872120000002</v>
      </c>
      <c r="H1483" s="2">
        <f t="shared" si="35"/>
        <v>3.0000000260770321E-2</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664848.32999999996</v>
      </c>
      <c r="D1484" s="1">
        <v>0</v>
      </c>
      <c r="E1484" s="1">
        <v>0</v>
      </c>
      <c r="F1484" s="1">
        <v>0</v>
      </c>
      <c r="G1484" s="2">
        <f t="shared" si="34"/>
        <v>3324.2416499999999</v>
      </c>
      <c r="H1484" s="2">
        <f t="shared" si="35"/>
        <v>0.32999999995809048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1083865.8600000001</v>
      </c>
      <c r="D1485" s="1">
        <v>0</v>
      </c>
      <c r="E1485" s="1">
        <v>0</v>
      </c>
      <c r="F1485" s="1">
        <v>0</v>
      </c>
      <c r="G1485" s="2">
        <f t="shared" si="34"/>
        <v>6503.1951600000011</v>
      </c>
      <c r="H1485" s="2">
        <f t="shared" si="35"/>
        <v>0.13999999989755452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286488.52</v>
      </c>
      <c r="D1486" s="1">
        <v>0</v>
      </c>
      <c r="E1486" s="1">
        <v>0</v>
      </c>
      <c r="F1486" s="1">
        <v>0</v>
      </c>
      <c r="G1486" s="2">
        <f t="shared" si="34"/>
        <v>2005.4196400000001</v>
      </c>
      <c r="H1486" s="2">
        <f t="shared" si="35"/>
        <v>0.47999999998137355</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29786.83</v>
      </c>
      <c r="D1487" s="1">
        <v>0</v>
      </c>
      <c r="E1487" s="1">
        <v>0</v>
      </c>
      <c r="F1487" s="1">
        <v>0</v>
      </c>
      <c r="G1487" s="2">
        <f t="shared" si="34"/>
        <v>238.29464000000002</v>
      </c>
      <c r="H1487" s="2">
        <f t="shared" si="35"/>
        <v>0.16999999999825377</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68413</v>
      </c>
      <c r="D1489" s="1">
        <v>0</v>
      </c>
      <c r="E1489" s="1">
        <v>0</v>
      </c>
      <c r="F1489" s="1">
        <v>0</v>
      </c>
      <c r="G1489" s="2">
        <f t="shared" si="34"/>
        <v>684.13</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151738.98000000001</v>
      </c>
      <c r="D1490" s="1">
        <v>0</v>
      </c>
      <c r="E1490" s="1">
        <v>0</v>
      </c>
      <c r="F1490" s="1">
        <v>0</v>
      </c>
      <c r="G1490" s="2">
        <f t="shared" si="34"/>
        <v>1669.12878</v>
      </c>
      <c r="H1490" s="2">
        <f t="shared" si="35"/>
        <v>1.9999999989522621E-2</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656326.51</v>
      </c>
      <c r="D1491" s="1">
        <v>0</v>
      </c>
      <c r="E1491" s="1">
        <v>0</v>
      </c>
      <c r="F1491" s="1">
        <v>0</v>
      </c>
      <c r="G1491" s="2">
        <f t="shared" si="34"/>
        <v>7875.9181200000003</v>
      </c>
      <c r="H1491" s="2">
        <f t="shared" si="35"/>
        <v>0.48999999999068677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966772.78</v>
      </c>
      <c r="D1492" s="1">
        <v>0</v>
      </c>
      <c r="E1492" s="1">
        <v>0</v>
      </c>
      <c r="F1492" s="1">
        <v>0</v>
      </c>
      <c r="G1492" s="2">
        <f t="shared" si="34"/>
        <v>12568.04614</v>
      </c>
      <c r="H1492" s="2">
        <f t="shared" si="35"/>
        <v>0.21999999997206032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3891984.38</v>
      </c>
      <c r="D1499" s="1">
        <v>0</v>
      </c>
      <c r="E1499" s="1">
        <v>0</v>
      </c>
      <c r="F1499" s="1">
        <v>0</v>
      </c>
      <c r="G1499" s="2">
        <f t="shared" si="34"/>
        <v>77839.687600000005</v>
      </c>
      <c r="H1499" s="2">
        <f t="shared" si="35"/>
        <v>0.37999999988824129</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2936447.02</v>
      </c>
      <c r="D1501" s="1">
        <v>0</v>
      </c>
      <c r="E1501" s="1">
        <v>0</v>
      </c>
      <c r="F1501" s="1">
        <v>0</v>
      </c>
      <c r="G1501" s="2">
        <f t="shared" si="34"/>
        <v>64601.834439999999</v>
      </c>
      <c r="H1501" s="2">
        <f t="shared" si="35"/>
        <v>2.0000000018626451E-2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662067.67000000004</v>
      </c>
      <c r="D1502" s="1">
        <v>0</v>
      </c>
      <c r="E1502" s="1">
        <v>0</v>
      </c>
      <c r="F1502" s="1">
        <v>0</v>
      </c>
      <c r="G1502" s="2">
        <f t="shared" si="34"/>
        <v>15227.556410000001</v>
      </c>
      <c r="H1502" s="2">
        <f t="shared" si="35"/>
        <v>0.32999999995809048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1089163.8799999999</v>
      </c>
      <c r="D1503" s="1">
        <v>0</v>
      </c>
      <c r="E1503" s="1">
        <v>0</v>
      </c>
      <c r="F1503" s="1">
        <v>0</v>
      </c>
      <c r="G1503" s="2">
        <f t="shared" si="34"/>
        <v>26139.933119999998</v>
      </c>
      <c r="H1503" s="2">
        <f t="shared" si="35"/>
        <v>0.12000000011175871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286459.90999999997</v>
      </c>
      <c r="D1504" s="1">
        <v>0</v>
      </c>
      <c r="E1504" s="1">
        <v>0</v>
      </c>
      <c r="F1504" s="1">
        <v>0</v>
      </c>
      <c r="G1504" s="2">
        <f t="shared" si="34"/>
        <v>7161.4977499999995</v>
      </c>
      <c r="H1504" s="2">
        <f t="shared" si="35"/>
        <v>9.0000000025611371E-2</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29786.83</v>
      </c>
      <c r="D1505" s="1">
        <v>0</v>
      </c>
      <c r="E1505" s="1">
        <v>0</v>
      </c>
      <c r="F1505" s="1">
        <v>0</v>
      </c>
      <c r="G1505" s="2">
        <f t="shared" si="34"/>
        <v>774.45758000000001</v>
      </c>
      <c r="H1505" s="2">
        <f t="shared" si="35"/>
        <v>0.16999999999825377</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68413</v>
      </c>
      <c r="D1507" s="1">
        <v>0</v>
      </c>
      <c r="E1507" s="1">
        <v>0</v>
      </c>
      <c r="F1507" s="1">
        <v>0</v>
      </c>
      <c r="G1507" s="2">
        <f t="shared" si="34"/>
        <v>1915.5640000000001</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151738.98000000001</v>
      </c>
      <c r="D1508" s="1">
        <v>0</v>
      </c>
      <c r="E1508" s="1">
        <v>0</v>
      </c>
      <c r="F1508" s="1">
        <v>0</v>
      </c>
      <c r="G1508" s="2">
        <f t="shared" si="34"/>
        <v>4400.4304200000006</v>
      </c>
      <c r="H1508" s="2">
        <f t="shared" si="35"/>
        <v>1.9999999989522621E-2</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648816.75</v>
      </c>
      <c r="D1509" s="1">
        <v>0</v>
      </c>
      <c r="E1509" s="1">
        <v>0</v>
      </c>
      <c r="F1509" s="1">
        <v>0</v>
      </c>
      <c r="G1509" s="2">
        <f t="shared" si="34"/>
        <v>19464.502499999999</v>
      </c>
      <c r="H1509" s="2">
        <f t="shared" si="35"/>
        <v>0.25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955537.36</v>
      </c>
      <c r="D1510" s="1">
        <v>0</v>
      </c>
      <c r="E1510" s="1">
        <v>0</v>
      </c>
      <c r="F1510" s="1">
        <v>0</v>
      </c>
      <c r="G1510" s="2">
        <f t="shared" si="34"/>
        <v>29621.658159999999</v>
      </c>
      <c r="H1510" s="2">
        <f t="shared" si="35"/>
        <v>0.35999999998603016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340218.84000000078</v>
      </c>
      <c r="D1517" s="1">
        <v>0</v>
      </c>
      <c r="E1517" s="1">
        <v>0</v>
      </c>
      <c r="F1517" s="1">
        <v>0</v>
      </c>
      <c r="G1517" s="2">
        <f t="shared" si="34"/>
        <v>12928.31592000003</v>
      </c>
      <c r="H1517" s="2">
        <f t="shared" si="35"/>
        <v>0.15999999921768904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23882.12</v>
      </c>
      <c r="D1518" s="1">
        <v>0</v>
      </c>
      <c r="E1518" s="1">
        <v>0</v>
      </c>
      <c r="F1518" s="1">
        <v>0</v>
      </c>
      <c r="G1518" s="2">
        <f t="shared" si="34"/>
        <v>931.40267999999992</v>
      </c>
      <c r="H1518" s="2">
        <f t="shared" si="35"/>
        <v>0.11999999999898137</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19323.09</v>
      </c>
      <c r="D1524" s="1">
        <v>0</v>
      </c>
      <c r="E1524" s="1">
        <v>0</v>
      </c>
      <c r="F1524" s="1">
        <v>0</v>
      </c>
      <c r="G1524" s="2">
        <f t="shared" si="34"/>
        <v>869.53904999999997</v>
      </c>
      <c r="H1524" s="2">
        <f t="shared" si="35"/>
        <v>9.0000000000145519E-2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13978.21</v>
      </c>
      <c r="D1530" s="1">
        <v>0</v>
      </c>
      <c r="E1530" s="1">
        <v>0</v>
      </c>
      <c r="F1530" s="1">
        <v>0</v>
      </c>
      <c r="G1530" s="2">
        <f t="shared" si="34"/>
        <v>712.88870999999995</v>
      </c>
      <c r="H1530" s="2">
        <f t="shared" si="35"/>
        <v>0.20999999999912689</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6636.14</v>
      </c>
      <c r="D1532" s="1">
        <v>0</v>
      </c>
      <c r="E1532" s="1">
        <v>0</v>
      </c>
      <c r="F1532" s="1">
        <v>0</v>
      </c>
      <c r="G1532" s="2">
        <f t="shared" si="34"/>
        <v>351.71541999999999</v>
      </c>
      <c r="H1532" s="2">
        <f t="shared" si="35"/>
        <v>0.14000000000032742</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7342.07</v>
      </c>
      <c r="D1534" s="1">
        <v>0</v>
      </c>
      <c r="E1534" s="1">
        <v>0</v>
      </c>
      <c r="F1534" s="1">
        <v>0</v>
      </c>
      <c r="G1534" s="2">
        <f t="shared" si="34"/>
        <v>403.81385</v>
      </c>
      <c r="H1534" s="2">
        <f t="shared" si="35"/>
        <v>6.9999999999708962E-2</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5344.88</v>
      </c>
      <c r="D1555" s="1">
        <v>0</v>
      </c>
      <c r="E1555" s="1">
        <v>0</v>
      </c>
      <c r="F1555" s="1">
        <v>0</v>
      </c>
      <c r="G1555" s="2">
        <f t="shared" si="34"/>
        <v>406.21087999999997</v>
      </c>
      <c r="H1555" s="2">
        <f t="shared" si="35"/>
        <v>0.11999999999989086</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5344.88</v>
      </c>
      <c r="D1559" s="1">
        <v>0</v>
      </c>
      <c r="E1559" s="1">
        <v>0</v>
      </c>
      <c r="F1559" s="1">
        <v>0</v>
      </c>
      <c r="G1559" s="2">
        <f t="shared" si="34"/>
        <v>427.59040000000005</v>
      </c>
      <c r="H1559" s="2">
        <f t="shared" si="35"/>
        <v>0.11999999999989086</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4559.03</v>
      </c>
      <c r="D1565" s="1">
        <v>0</v>
      </c>
      <c r="E1565" s="1">
        <v>0</v>
      </c>
      <c r="F1565" s="1">
        <v>0</v>
      </c>
      <c r="G1565" s="2">
        <f t="shared" si="34"/>
        <v>392.07657999999992</v>
      </c>
      <c r="H1565" s="2">
        <f t="shared" si="35"/>
        <v>2.9999999999745341E-2</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4559.03</v>
      </c>
      <c r="D1569" s="1">
        <v>0</v>
      </c>
      <c r="E1569" s="1">
        <v>0</v>
      </c>
      <c r="F1569" s="1">
        <v>0</v>
      </c>
      <c r="G1569" s="2">
        <f t="shared" si="34"/>
        <v>410.31269999999995</v>
      </c>
      <c r="H1569" s="2">
        <f t="shared" si="35"/>
        <v>2.9999999999745341E-2</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316336.71999999997</v>
      </c>
      <c r="D1576" s="1">
        <v>0</v>
      </c>
      <c r="E1576" s="1">
        <v>0</v>
      </c>
      <c r="F1576" s="1">
        <v>0</v>
      </c>
      <c r="G1576" s="2">
        <f t="shared" si="34"/>
        <v>30684.661839999997</v>
      </c>
      <c r="H1576" s="2">
        <f t="shared" si="35"/>
        <v>0.28000000002793968</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102070.55</v>
      </c>
      <c r="D1578" s="1">
        <v>0</v>
      </c>
      <c r="E1578" s="1">
        <v>0</v>
      </c>
      <c r="F1578" s="1">
        <v>0</v>
      </c>
      <c r="G1578" s="2">
        <f t="shared" si="34"/>
        <v>10104.98445</v>
      </c>
      <c r="H1578" s="2">
        <f t="shared" si="35"/>
        <v>0.44999999999708962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15181.96</v>
      </c>
      <c r="D1579" s="1">
        <v>0</v>
      </c>
      <c r="E1579" s="1">
        <v>0</v>
      </c>
      <c r="F1579" s="1">
        <v>0</v>
      </c>
      <c r="G1579" s="2">
        <f t="shared" si="34"/>
        <v>1518.1959999999999</v>
      </c>
      <c r="H1579" s="2">
        <f t="shared" si="35"/>
        <v>4.0000000000873115E-2</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199084.21</v>
      </c>
      <c r="D1580" s="13">
        <v>0</v>
      </c>
      <c r="E1580" s="13">
        <v>0</v>
      </c>
      <c r="F1580" s="13">
        <v>0</v>
      </c>
      <c r="G1580" s="14">
        <f t="shared" si="34"/>
        <v>20107.505209999999</v>
      </c>
      <c r="H1580" s="14">
        <f t="shared" si="35"/>
        <v>0.20999999999185093</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29582</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3447634.73</v>
      </c>
      <c r="I16" s="170">
        <f>'PR-RAS'!E6</f>
        <v>3821428.1</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2354520.56</v>
      </c>
      <c r="I17" s="170">
        <f>'PR-RAS'!E151</f>
        <v>2796612.4799999995</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695272.22</v>
      </c>
      <c r="I18" s="170">
        <f>'PR-RAS'!E645</f>
        <v>737296.70000000065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14157686.899999999</v>
      </c>
      <c r="I20" s="173">
        <f>BILANCA!E7</f>
        <v>14587266.440000001</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4503651.8600000003</v>
      </c>
      <c r="I21" s="175">
        <f>BILANCA!E68</f>
        <v>4452845.3</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323962.41000000003</v>
      </c>
      <c r="I22" s="175">
        <f>BILANCA!E176</f>
        <v>340218.83999999997</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18337376.349999998</v>
      </c>
      <c r="I23" s="177">
        <f>BILANCA!E237</f>
        <v>18699892.899999999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866467.11</v>
      </c>
      <c r="I24" s="173">
        <f>'RAS-funkcijski'!E5</f>
        <v>896846.56</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266400.43</v>
      </c>
      <c r="I25" s="175">
        <f>'RAS-funkcijski'!E35</f>
        <v>130494.61</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525488.35</v>
      </c>
      <c r="I26" s="175">
        <f>'RAS-funkcijski'!E88</f>
        <v>895412.35</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371262.18999999994</v>
      </c>
      <c r="I27" s="175">
        <f>'RAS-funkcijski'!E114</f>
        <v>424540.12</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3040906.96</v>
      </c>
      <c r="I28" s="179">
        <f>'RAS-funkcijski'!E141</f>
        <v>3785527.7300000004</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436.85</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323962.40999999997</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340218.84000000078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23882.12</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316336.71999999997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19" zoomScaleNormal="100" workbookViewId="0">
      <selection activeCell="K644" sqref="K64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3447634.73</v>
      </c>
      <c r="E6" s="51">
        <f>E7+E44+E50+E82+E106+E124+E133+E139</f>
        <v>3821428.1</v>
      </c>
      <c r="F6" s="52">
        <f t="shared" ref="F6:F131" si="0">IF(D6&lt;&gt;0,IF(E6/D6&gt;=100,"&gt;&gt;100",E6/D6*100),"-")</f>
        <v>110.84202356901073</v>
      </c>
    </row>
    <row r="7" spans="1:25" ht="12.75" customHeight="1" x14ac:dyDescent="0.2">
      <c r="A7" s="53">
        <v>61</v>
      </c>
      <c r="B7" s="294" t="s">
        <v>60</v>
      </c>
      <c r="C7" s="50" t="s">
        <v>61</v>
      </c>
      <c r="D7" s="51">
        <f t="shared" ref="D7:E7" si="1">D8+D17+D23+D29+D37+D40</f>
        <v>1770639.8199999998</v>
      </c>
      <c r="E7" s="51">
        <f t="shared" si="1"/>
        <v>1987908.4700000002</v>
      </c>
      <c r="F7" s="52">
        <f t="shared" si="0"/>
        <v>112.27062938186944</v>
      </c>
    </row>
    <row r="8" spans="1:25" ht="12.75" customHeight="1" x14ac:dyDescent="0.2">
      <c r="A8" s="53">
        <v>611</v>
      </c>
      <c r="B8" s="85" t="s">
        <v>62</v>
      </c>
      <c r="C8" s="50" t="s">
        <v>63</v>
      </c>
      <c r="D8" s="51">
        <f t="shared" ref="D8:E8" si="2">SUM(D9:D14)-D15-D16</f>
        <v>1127460.23</v>
      </c>
      <c r="E8" s="51">
        <f t="shared" si="2"/>
        <v>1495535.07</v>
      </c>
      <c r="F8" s="52">
        <f t="shared" si="0"/>
        <v>132.64637015178798</v>
      </c>
    </row>
    <row r="9" spans="1:25" ht="12.75" customHeight="1" x14ac:dyDescent="0.2">
      <c r="A9" s="53">
        <v>6111</v>
      </c>
      <c r="B9" s="85" t="s">
        <v>64</v>
      </c>
      <c r="C9" s="50" t="s">
        <v>65</v>
      </c>
      <c r="D9" s="242">
        <v>846304.73</v>
      </c>
      <c r="E9" s="242">
        <v>1141210.69</v>
      </c>
      <c r="F9" s="52">
        <f t="shared" si="0"/>
        <v>134.84630884669639</v>
      </c>
    </row>
    <row r="10" spans="1:25" ht="12.75" customHeight="1" x14ac:dyDescent="0.2">
      <c r="A10" s="53">
        <v>6112</v>
      </c>
      <c r="B10" s="85" t="s">
        <v>66</v>
      </c>
      <c r="C10" s="50" t="s">
        <v>67</v>
      </c>
      <c r="D10" s="242">
        <v>151346.51</v>
      </c>
      <c r="E10" s="242">
        <v>147946.29</v>
      </c>
      <c r="F10" s="52">
        <f t="shared" si="0"/>
        <v>97.753354206846268</v>
      </c>
    </row>
    <row r="11" spans="1:25" ht="12.75" customHeight="1" x14ac:dyDescent="0.2">
      <c r="A11" s="53">
        <v>6113</v>
      </c>
      <c r="B11" s="85" t="s">
        <v>68</v>
      </c>
      <c r="C11" s="50" t="s">
        <v>69</v>
      </c>
      <c r="D11" s="242">
        <v>113923.76</v>
      </c>
      <c r="E11" s="242">
        <v>138966.34</v>
      </c>
      <c r="F11" s="52">
        <f t="shared" si="0"/>
        <v>121.9818763004311</v>
      </c>
    </row>
    <row r="12" spans="1:25" ht="12.75" customHeight="1" x14ac:dyDescent="0.2">
      <c r="A12" s="53">
        <v>6114</v>
      </c>
      <c r="B12" s="85" t="s">
        <v>70</v>
      </c>
      <c r="C12" s="50" t="s">
        <v>71</v>
      </c>
      <c r="D12" s="242">
        <v>26629.040000000001</v>
      </c>
      <c r="E12" s="242">
        <v>87747.45</v>
      </c>
      <c r="F12" s="52">
        <f t="shared" si="0"/>
        <v>329.51788723889405</v>
      </c>
    </row>
    <row r="13" spans="1:25" ht="12.75" customHeight="1" x14ac:dyDescent="0.2">
      <c r="A13" s="53">
        <v>6115</v>
      </c>
      <c r="B13" s="85" t="s">
        <v>72</v>
      </c>
      <c r="C13" s="50" t="s">
        <v>73</v>
      </c>
      <c r="D13" s="242">
        <v>100627.79</v>
      </c>
      <c r="E13" s="242">
        <v>133557.06</v>
      </c>
      <c r="F13" s="52">
        <f t="shared" si="0"/>
        <v>132.72383304850479</v>
      </c>
    </row>
    <row r="14" spans="1:25" ht="12.75" customHeight="1" x14ac:dyDescent="0.2">
      <c r="A14" s="53">
        <v>6116</v>
      </c>
      <c r="B14" s="85" t="s">
        <v>74</v>
      </c>
      <c r="C14" s="50" t="s">
        <v>75</v>
      </c>
      <c r="D14" s="242">
        <v>5368.99</v>
      </c>
      <c r="E14" s="242">
        <v>1590.92</v>
      </c>
      <c r="F14" s="52">
        <f t="shared" si="0"/>
        <v>29.63164394048043</v>
      </c>
    </row>
    <row r="15" spans="1:25" ht="12.75" customHeight="1" x14ac:dyDescent="0.2">
      <c r="A15" s="53">
        <v>6117</v>
      </c>
      <c r="B15" s="85" t="s">
        <v>76</v>
      </c>
      <c r="C15" s="50" t="s">
        <v>77</v>
      </c>
      <c r="D15" s="242">
        <v>116740.59</v>
      </c>
      <c r="E15" s="242">
        <v>155483.68</v>
      </c>
      <c r="F15" s="52">
        <f t="shared" si="0"/>
        <v>133.1873344138487</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557607.56999999995</v>
      </c>
      <c r="E23" s="51">
        <f t="shared" si="4"/>
        <v>401553.56</v>
      </c>
      <c r="F23" s="52">
        <f t="shared" si="0"/>
        <v>72.013649312544317</v>
      </c>
    </row>
    <row r="24" spans="1:6" ht="12.75" customHeight="1" x14ac:dyDescent="0.2">
      <c r="A24" s="53">
        <v>6131</v>
      </c>
      <c r="B24" s="85" t="s">
        <v>94</v>
      </c>
      <c r="C24" s="50" t="s">
        <v>95</v>
      </c>
      <c r="D24" s="242">
        <v>103274.1</v>
      </c>
      <c r="E24" s="242">
        <v>167484.54</v>
      </c>
      <c r="F24" s="52">
        <f t="shared" si="0"/>
        <v>162.17477566979522</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454333.47</v>
      </c>
      <c r="E27" s="242">
        <v>234069.02</v>
      </c>
      <c r="F27" s="52">
        <f t="shared" si="0"/>
        <v>51.519211208454443</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85572.02</v>
      </c>
      <c r="E29" s="51">
        <f t="shared" si="5"/>
        <v>90819.839999999997</v>
      </c>
      <c r="F29" s="52">
        <f t="shared" si="0"/>
        <v>106.13263541049982</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85572.02</v>
      </c>
      <c r="E31" s="242">
        <v>90819.839999999997</v>
      </c>
      <c r="F31" s="52">
        <f t="shared" si="0"/>
        <v>106.13263541049982</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720294.97</v>
      </c>
      <c r="E50" s="51">
        <f>E51+E54+E59+E62+E65+E68+E71+E74+E77</f>
        <v>714409.40999999992</v>
      </c>
      <c r="F50" s="52">
        <f t="shared" si="0"/>
        <v>99.182895862787973</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145013.97</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145013.97</v>
      </c>
      <c r="F58" s="52" t="str">
        <f t="shared" si="0"/>
        <v>-</v>
      </c>
    </row>
    <row r="59" spans="1:6" ht="24" x14ac:dyDescent="0.2">
      <c r="A59" s="53">
        <v>633</v>
      </c>
      <c r="B59" s="86" t="s">
        <v>164</v>
      </c>
      <c r="C59" s="50" t="s">
        <v>165</v>
      </c>
      <c r="D59" s="51">
        <f t="shared" ref="D59:E59" si="12">SUM(D60:D61)</f>
        <v>624926.75</v>
      </c>
      <c r="E59" s="51">
        <f t="shared" si="12"/>
        <v>293376.20999999996</v>
      </c>
      <c r="F59" s="52">
        <f t="shared" si="0"/>
        <v>46.94569563552848</v>
      </c>
    </row>
    <row r="60" spans="1:6" ht="24" x14ac:dyDescent="0.2">
      <c r="A60" s="53">
        <v>6331</v>
      </c>
      <c r="B60" s="86" t="s">
        <v>166</v>
      </c>
      <c r="C60" s="50" t="s">
        <v>167</v>
      </c>
      <c r="D60" s="242">
        <v>248359.83</v>
      </c>
      <c r="E60" s="242">
        <v>107992.4</v>
      </c>
      <c r="F60" s="52">
        <f t="shared" si="0"/>
        <v>43.482233016506733</v>
      </c>
    </row>
    <row r="61" spans="1:6" ht="24" x14ac:dyDescent="0.2">
      <c r="A61" s="53">
        <v>6332</v>
      </c>
      <c r="B61" s="86" t="s">
        <v>168</v>
      </c>
      <c r="C61" s="50" t="s">
        <v>169</v>
      </c>
      <c r="D61" s="242">
        <v>376566.92</v>
      </c>
      <c r="E61" s="242">
        <v>185383.81</v>
      </c>
      <c r="F61" s="52">
        <f t="shared" si="0"/>
        <v>49.229977503069044</v>
      </c>
    </row>
    <row r="62" spans="1:6" ht="12.75" customHeight="1" x14ac:dyDescent="0.2">
      <c r="A62" s="53">
        <v>634</v>
      </c>
      <c r="B62" s="85" t="s">
        <v>170</v>
      </c>
      <c r="C62" s="50" t="s">
        <v>171</v>
      </c>
      <c r="D62" s="51">
        <f t="shared" ref="D62:E62" si="13">SUM(D63:D64)</f>
        <v>1465.7</v>
      </c>
      <c r="E62" s="51">
        <f t="shared" si="13"/>
        <v>11469.21</v>
      </c>
      <c r="F62" s="52">
        <f t="shared" si="0"/>
        <v>782.50733437947724</v>
      </c>
    </row>
    <row r="63" spans="1:6" ht="12.75" customHeight="1" x14ac:dyDescent="0.2">
      <c r="A63" s="53">
        <v>6341</v>
      </c>
      <c r="B63" s="85" t="s">
        <v>172</v>
      </c>
      <c r="C63" s="50" t="s">
        <v>173</v>
      </c>
      <c r="D63" s="242">
        <v>1465.7</v>
      </c>
      <c r="E63" s="242">
        <v>6971.96</v>
      </c>
      <c r="F63" s="52">
        <f t="shared" si="0"/>
        <v>475.67442177799001</v>
      </c>
    </row>
    <row r="64" spans="1:6" ht="12.75" customHeight="1" x14ac:dyDescent="0.2">
      <c r="A64" s="53">
        <v>6342</v>
      </c>
      <c r="B64" s="85" t="s">
        <v>174</v>
      </c>
      <c r="C64" s="50" t="s">
        <v>175</v>
      </c>
      <c r="D64" s="242">
        <v>0</v>
      </c>
      <c r="E64" s="242">
        <v>4497.25</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93902.51999999999</v>
      </c>
      <c r="E68" s="51">
        <f t="shared" si="15"/>
        <v>264550.02</v>
      </c>
      <c r="F68" s="52">
        <f t="shared" si="0"/>
        <v>281.72834978230622</v>
      </c>
    </row>
    <row r="69" spans="1:6" ht="12.75" customHeight="1" x14ac:dyDescent="0.2">
      <c r="A69" s="53" t="s">
        <v>184</v>
      </c>
      <c r="B69" s="85" t="s">
        <v>185</v>
      </c>
      <c r="C69" s="50" t="s">
        <v>184</v>
      </c>
      <c r="D69" s="242">
        <v>71510.34</v>
      </c>
      <c r="E69" s="242">
        <v>159342.26999999999</v>
      </c>
      <c r="F69" s="52">
        <f t="shared" si="0"/>
        <v>222.82409788570433</v>
      </c>
    </row>
    <row r="70" spans="1:6" ht="24" x14ac:dyDescent="0.2">
      <c r="A70" s="53" t="s">
        <v>186</v>
      </c>
      <c r="B70" s="85" t="s">
        <v>187</v>
      </c>
      <c r="C70" s="50" t="s">
        <v>186</v>
      </c>
      <c r="D70" s="242">
        <v>22392.18</v>
      </c>
      <c r="E70" s="242">
        <v>105207.75</v>
      </c>
      <c r="F70" s="52">
        <f t="shared" si="0"/>
        <v>469.84148037395198</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v>0</v>
      </c>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338948.21</v>
      </c>
      <c r="E82" s="51">
        <f t="shared" si="19"/>
        <v>380016.96</v>
      </c>
      <c r="F82" s="52">
        <f t="shared" si="0"/>
        <v>112.11652659266144</v>
      </c>
    </row>
    <row r="83" spans="1:6" ht="12.75" customHeight="1" x14ac:dyDescent="0.2">
      <c r="A83" s="53">
        <v>641</v>
      </c>
      <c r="B83" s="85" t="s">
        <v>212</v>
      </c>
      <c r="C83" s="50" t="s">
        <v>213</v>
      </c>
      <c r="D83" s="51">
        <f t="shared" ref="D83:E83" si="20">SUM(D84:D90)</f>
        <v>1939.2</v>
      </c>
      <c r="E83" s="51">
        <f t="shared" si="20"/>
        <v>1203.83</v>
      </c>
      <c r="F83" s="52">
        <f t="shared" si="0"/>
        <v>62.07869224422442</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17.96</v>
      </c>
      <c r="E85" s="242">
        <v>0.21</v>
      </c>
      <c r="F85" s="52">
        <f t="shared" si="0"/>
        <v>1.1692650334075723</v>
      </c>
    </row>
    <row r="86" spans="1:6" ht="12.75" customHeight="1" x14ac:dyDescent="0.2">
      <c r="A86" s="53">
        <v>6414</v>
      </c>
      <c r="B86" s="85" t="s">
        <v>218</v>
      </c>
      <c r="C86" s="50" t="s">
        <v>219</v>
      </c>
      <c r="D86" s="242">
        <v>1921.24</v>
      </c>
      <c r="E86" s="242">
        <v>1203.6199999999999</v>
      </c>
      <c r="F86" s="52">
        <f t="shared" si="0"/>
        <v>62.648081447398553</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337009.01</v>
      </c>
      <c r="E91" s="51">
        <f t="shared" si="21"/>
        <v>378813.13</v>
      </c>
      <c r="F91" s="52">
        <f t="shared" si="0"/>
        <v>112.4044517385455</v>
      </c>
    </row>
    <row r="92" spans="1:6" ht="12.75" customHeight="1" x14ac:dyDescent="0.2">
      <c r="A92" s="53">
        <v>6421</v>
      </c>
      <c r="B92" s="85" t="s">
        <v>230</v>
      </c>
      <c r="C92" s="50" t="s">
        <v>231</v>
      </c>
      <c r="D92" s="242">
        <v>61030.26</v>
      </c>
      <c r="E92" s="242">
        <v>44917.23</v>
      </c>
      <c r="F92" s="52">
        <f t="shared" si="0"/>
        <v>73.598293698896256</v>
      </c>
    </row>
    <row r="93" spans="1:6" ht="12.75" customHeight="1" x14ac:dyDescent="0.2">
      <c r="A93" s="53">
        <v>6422</v>
      </c>
      <c r="B93" s="85" t="s">
        <v>232</v>
      </c>
      <c r="C93" s="50" t="s">
        <v>233</v>
      </c>
      <c r="D93" s="242">
        <v>33848.67</v>
      </c>
      <c r="E93" s="242">
        <v>35024.28</v>
      </c>
      <c r="F93" s="52">
        <f t="shared" si="0"/>
        <v>103.47313498580594</v>
      </c>
    </row>
    <row r="94" spans="1:6" ht="12.75" customHeight="1" x14ac:dyDescent="0.2">
      <c r="A94" s="53">
        <v>6423</v>
      </c>
      <c r="B94" s="85" t="s">
        <v>234</v>
      </c>
      <c r="C94" s="50" t="s">
        <v>235</v>
      </c>
      <c r="D94" s="242">
        <v>240912.48</v>
      </c>
      <c r="E94" s="242">
        <v>298474.92</v>
      </c>
      <c r="F94" s="52">
        <f t="shared" si="0"/>
        <v>123.89350688681631</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1217.5999999999999</v>
      </c>
      <c r="E97" s="242">
        <v>396.7</v>
      </c>
      <c r="F97" s="52">
        <f t="shared" si="0"/>
        <v>32.580486202365307</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515274.04000000004</v>
      </c>
      <c r="E106" s="51">
        <f t="shared" si="23"/>
        <v>673638.40000000002</v>
      </c>
      <c r="F106" s="52">
        <f t="shared" si="0"/>
        <v>130.73400709261423</v>
      </c>
    </row>
    <row r="107" spans="1:6" ht="12.75" customHeight="1" x14ac:dyDescent="0.2">
      <c r="A107" s="53">
        <v>651</v>
      </c>
      <c r="B107" s="85" t="s">
        <v>260</v>
      </c>
      <c r="C107" s="50" t="s">
        <v>261</v>
      </c>
      <c r="D107" s="51">
        <f t="shared" ref="D107:E107" si="24">SUM(D108:D111)</f>
        <v>83472.56</v>
      </c>
      <c r="E107" s="51">
        <f t="shared" si="24"/>
        <v>100407.58</v>
      </c>
      <c r="F107" s="52">
        <f t="shared" si="0"/>
        <v>120.28812821842291</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8318.7999999999993</v>
      </c>
      <c r="E109" s="242">
        <v>8367.8700000000008</v>
      </c>
      <c r="F109" s="52">
        <f t="shared" si="0"/>
        <v>100.58986873106699</v>
      </c>
    </row>
    <row r="110" spans="1:6" ht="12.75" customHeight="1" x14ac:dyDescent="0.2">
      <c r="A110" s="53">
        <v>6513</v>
      </c>
      <c r="B110" s="85" t="s">
        <v>266</v>
      </c>
      <c r="C110" s="50" t="s">
        <v>267</v>
      </c>
      <c r="D110" s="242">
        <v>373.43</v>
      </c>
      <c r="E110" s="242">
        <v>766.6</v>
      </c>
      <c r="F110" s="52">
        <f t="shared" si="0"/>
        <v>205.286131269582</v>
      </c>
    </row>
    <row r="111" spans="1:6" ht="12.75" customHeight="1" x14ac:dyDescent="0.2">
      <c r="A111" s="53">
        <v>6514</v>
      </c>
      <c r="B111" s="85" t="s">
        <v>268</v>
      </c>
      <c r="C111" s="50" t="s">
        <v>269</v>
      </c>
      <c r="D111" s="242">
        <v>74780.33</v>
      </c>
      <c r="E111" s="242">
        <v>91273.11</v>
      </c>
      <c r="F111" s="52">
        <f t="shared" si="0"/>
        <v>122.05497087268805</v>
      </c>
    </row>
    <row r="112" spans="1:6" ht="12.75" customHeight="1" x14ac:dyDescent="0.2">
      <c r="A112" s="53">
        <v>652</v>
      </c>
      <c r="B112" s="85" t="s">
        <v>270</v>
      </c>
      <c r="C112" s="50" t="s">
        <v>271</v>
      </c>
      <c r="D112" s="51">
        <f t="shared" ref="D112:E112" si="25">SUM(D113:D119)</f>
        <v>63157.58</v>
      </c>
      <c r="E112" s="51">
        <f t="shared" si="25"/>
        <v>59818.83</v>
      </c>
      <c r="F112" s="52">
        <f t="shared" si="0"/>
        <v>94.713619489537123</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1642.89</v>
      </c>
      <c r="E114" s="242">
        <v>1089.33</v>
      </c>
      <c r="F114" s="52">
        <f t="shared" si="0"/>
        <v>66.305717363913587</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61514.69</v>
      </c>
      <c r="E117" s="242">
        <v>58729.5</v>
      </c>
      <c r="F117" s="52">
        <f t="shared" si="0"/>
        <v>95.472317262754629</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368643.9</v>
      </c>
      <c r="E120" s="51">
        <f t="shared" si="26"/>
        <v>513411.99</v>
      </c>
      <c r="F120" s="52">
        <f t="shared" si="0"/>
        <v>139.2704422886151</v>
      </c>
    </row>
    <row r="121" spans="1:6" ht="12.75" customHeight="1" x14ac:dyDescent="0.2">
      <c r="A121" s="53">
        <v>6531</v>
      </c>
      <c r="B121" s="85" t="s">
        <v>288</v>
      </c>
      <c r="C121" s="50" t="s">
        <v>289</v>
      </c>
      <c r="D121" s="242">
        <v>151191.95000000001</v>
      </c>
      <c r="E121" s="242">
        <v>204161.54</v>
      </c>
      <c r="F121" s="52">
        <f t="shared" si="0"/>
        <v>135.0346628904515</v>
      </c>
    </row>
    <row r="122" spans="1:6" ht="12.75" customHeight="1" x14ac:dyDescent="0.2">
      <c r="A122" s="53">
        <v>6532</v>
      </c>
      <c r="B122" s="85" t="s">
        <v>290</v>
      </c>
      <c r="C122" s="50" t="s">
        <v>291</v>
      </c>
      <c r="D122" s="242">
        <v>217451.95</v>
      </c>
      <c r="E122" s="242">
        <v>309250.45</v>
      </c>
      <c r="F122" s="52">
        <f t="shared" si="0"/>
        <v>142.21553313272196</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91688.89</v>
      </c>
      <c r="E124" s="51">
        <f t="shared" si="27"/>
        <v>53150.45</v>
      </c>
      <c r="F124" s="52">
        <f t="shared" si="0"/>
        <v>57.9682554778447</v>
      </c>
    </row>
    <row r="125" spans="1:6" ht="12.75" customHeight="1" x14ac:dyDescent="0.2">
      <c r="A125" s="53">
        <v>661</v>
      </c>
      <c r="B125" s="86" t="s">
        <v>296</v>
      </c>
      <c r="C125" s="50" t="s">
        <v>297</v>
      </c>
      <c r="D125" s="51">
        <f t="shared" ref="D125:E125" si="28">SUM(D126:D127)</f>
        <v>83800.06</v>
      </c>
      <c r="E125" s="51">
        <f t="shared" si="28"/>
        <v>43417.35</v>
      </c>
      <c r="F125" s="52">
        <f t="shared" si="0"/>
        <v>51.810643095004949</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83800.06</v>
      </c>
      <c r="E127" s="242">
        <v>43417.35</v>
      </c>
      <c r="F127" s="52">
        <f t="shared" si="0"/>
        <v>51.810643095004949</v>
      </c>
    </row>
    <row r="128" spans="1:6" ht="24" x14ac:dyDescent="0.2">
      <c r="A128" s="53">
        <v>663</v>
      </c>
      <c r="B128" s="231" t="s">
        <v>302</v>
      </c>
      <c r="C128" s="50" t="s">
        <v>303</v>
      </c>
      <c r="D128" s="51">
        <f t="shared" ref="D128:E128" si="29">SUM(D129:D132)</f>
        <v>7888.83</v>
      </c>
      <c r="E128" s="51">
        <f t="shared" si="29"/>
        <v>9733.1</v>
      </c>
      <c r="F128" s="52">
        <f t="shared" si="0"/>
        <v>123.3782449361946</v>
      </c>
    </row>
    <row r="129" spans="1:6" ht="12.75" customHeight="1" x14ac:dyDescent="0.2">
      <c r="A129" s="53">
        <v>6631</v>
      </c>
      <c r="B129" s="86" t="s">
        <v>304</v>
      </c>
      <c r="C129" s="50" t="s">
        <v>305</v>
      </c>
      <c r="D129" s="242">
        <v>6910</v>
      </c>
      <c r="E129" s="242">
        <v>6310</v>
      </c>
      <c r="F129" s="52">
        <f t="shared" si="0"/>
        <v>91.316931982633861</v>
      </c>
    </row>
    <row r="130" spans="1:6" ht="12.75" customHeight="1" x14ac:dyDescent="0.2">
      <c r="A130" s="53">
        <v>6632</v>
      </c>
      <c r="B130" s="232" t="s">
        <v>306</v>
      </c>
      <c r="C130" s="50" t="s">
        <v>307</v>
      </c>
      <c r="D130" s="242">
        <v>978.83</v>
      </c>
      <c r="E130" s="242">
        <v>3423.1</v>
      </c>
      <c r="F130" s="52">
        <f t="shared" si="0"/>
        <v>349.71343338475521</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10788.8</v>
      </c>
      <c r="E139" s="51">
        <f t="shared" si="33"/>
        <v>12304.41</v>
      </c>
      <c r="F139" s="52">
        <f t="shared" si="31"/>
        <v>114.04799421622425</v>
      </c>
    </row>
    <row r="140" spans="1:6" ht="12.75" customHeight="1" x14ac:dyDescent="0.2">
      <c r="A140" s="53">
        <v>681</v>
      </c>
      <c r="B140" s="85" t="s">
        <v>326</v>
      </c>
      <c r="C140" s="50" t="s">
        <v>327</v>
      </c>
      <c r="D140" s="51">
        <f t="shared" ref="D140:E140" si="34">SUM(D141:D149)</f>
        <v>6430</v>
      </c>
      <c r="E140" s="51">
        <f t="shared" si="34"/>
        <v>6825</v>
      </c>
      <c r="F140" s="52">
        <f t="shared" si="31"/>
        <v>106.14307931570761</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6430</v>
      </c>
      <c r="E145" s="242">
        <v>6525</v>
      </c>
      <c r="F145" s="52">
        <f t="shared" si="31"/>
        <v>101.47744945567652</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300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4358.8</v>
      </c>
      <c r="E150" s="242">
        <v>5479.41</v>
      </c>
      <c r="F150" s="52">
        <f t="shared" si="31"/>
        <v>125.7091401303111</v>
      </c>
    </row>
    <row r="151" spans="1:6" ht="12.75" customHeight="1" x14ac:dyDescent="0.2">
      <c r="A151" s="53">
        <v>3</v>
      </c>
      <c r="B151" s="85" t="s">
        <v>348</v>
      </c>
      <c r="C151" s="50" t="s">
        <v>56</v>
      </c>
      <c r="D151" s="51">
        <f t="shared" ref="D151:E151" si="35">D152+D163+D196+D215+D224+D252+D263</f>
        <v>2354520.56</v>
      </c>
      <c r="E151" s="51">
        <f t="shared" si="35"/>
        <v>2796612.4799999995</v>
      </c>
      <c r="F151" s="52">
        <f t="shared" si="31"/>
        <v>118.77630323177128</v>
      </c>
    </row>
    <row r="152" spans="1:6" ht="12.75" customHeight="1" x14ac:dyDescent="0.2">
      <c r="A152" s="53">
        <v>31</v>
      </c>
      <c r="B152" s="85" t="s">
        <v>349</v>
      </c>
      <c r="C152" s="50" t="s">
        <v>350</v>
      </c>
      <c r="D152" s="51">
        <f t="shared" ref="D152:E152" si="36">D153+D158+D159</f>
        <v>637939.11</v>
      </c>
      <c r="E152" s="51">
        <f t="shared" si="36"/>
        <v>718129.97000000009</v>
      </c>
      <c r="F152" s="52">
        <f t="shared" si="31"/>
        <v>112.57030000872656</v>
      </c>
    </row>
    <row r="153" spans="1:6" ht="12.75" customHeight="1" x14ac:dyDescent="0.2">
      <c r="A153" s="53">
        <v>311</v>
      </c>
      <c r="B153" s="85" t="s">
        <v>351</v>
      </c>
      <c r="C153" s="50" t="s">
        <v>352</v>
      </c>
      <c r="D153" s="51">
        <f t="shared" ref="D153:E153" si="37">SUM(D154:D157)</f>
        <v>526361.96</v>
      </c>
      <c r="E153" s="51">
        <f t="shared" si="37"/>
        <v>582681.62</v>
      </c>
      <c r="F153" s="52">
        <f t="shared" si="31"/>
        <v>110.69979677102806</v>
      </c>
    </row>
    <row r="154" spans="1:6" ht="12.75" customHeight="1" x14ac:dyDescent="0.2">
      <c r="A154" s="53">
        <v>3111</v>
      </c>
      <c r="B154" s="85" t="s">
        <v>353</v>
      </c>
      <c r="C154" s="50" t="s">
        <v>354</v>
      </c>
      <c r="D154" s="242">
        <v>526361.96</v>
      </c>
      <c r="E154" s="242">
        <v>582681.62</v>
      </c>
      <c r="F154" s="52">
        <f t="shared" si="31"/>
        <v>110.69979677102806</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24727.37</v>
      </c>
      <c r="E158" s="242">
        <v>39313.93</v>
      </c>
      <c r="F158" s="52">
        <f t="shared" si="31"/>
        <v>158.98953265147082</v>
      </c>
    </row>
    <row r="159" spans="1:6" ht="12.75" customHeight="1" x14ac:dyDescent="0.2">
      <c r="A159" s="53">
        <v>313</v>
      </c>
      <c r="B159" s="85" t="s">
        <v>363</v>
      </c>
      <c r="C159" s="50" t="s">
        <v>364</v>
      </c>
      <c r="D159" s="51">
        <f t="shared" ref="D159:E159" si="38">SUM(D160:D162)</f>
        <v>86849.78</v>
      </c>
      <c r="E159" s="51">
        <f t="shared" si="38"/>
        <v>96134.42</v>
      </c>
      <c r="F159" s="52">
        <f t="shared" si="31"/>
        <v>110.69045885896314</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86849.78</v>
      </c>
      <c r="E161" s="242">
        <v>96134.42</v>
      </c>
      <c r="F161" s="52">
        <f t="shared" si="31"/>
        <v>110.69045885896314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888952.45000000019</v>
      </c>
      <c r="E163" s="51">
        <f t="shared" si="39"/>
        <v>1078585.6599999999</v>
      </c>
      <c r="F163" s="52">
        <f t="shared" si="31"/>
        <v>121.33221073860582</v>
      </c>
    </row>
    <row r="164" spans="1:6" ht="12.75" customHeight="1" x14ac:dyDescent="0.2">
      <c r="A164" s="53">
        <v>321</v>
      </c>
      <c r="B164" s="85" t="s">
        <v>372</v>
      </c>
      <c r="C164" s="50" t="s">
        <v>373</v>
      </c>
      <c r="D164" s="51">
        <f t="shared" ref="D164:E164" si="40">SUM(D165:D168)</f>
        <v>29084.79</v>
      </c>
      <c r="E164" s="51">
        <f t="shared" si="40"/>
        <v>25158.38</v>
      </c>
      <c r="F164" s="52">
        <f t="shared" si="31"/>
        <v>86.500126010880606</v>
      </c>
    </row>
    <row r="165" spans="1:6" ht="12.75" customHeight="1" x14ac:dyDescent="0.2">
      <c r="A165" s="53">
        <v>3211</v>
      </c>
      <c r="B165" s="85" t="s">
        <v>374</v>
      </c>
      <c r="C165" s="50" t="s">
        <v>375</v>
      </c>
      <c r="D165" s="242">
        <v>13518.27</v>
      </c>
      <c r="E165" s="242">
        <v>6850.83</v>
      </c>
      <c r="F165" s="52">
        <f t="shared" si="31"/>
        <v>50.678304250469921</v>
      </c>
    </row>
    <row r="166" spans="1:6" ht="12.75" customHeight="1" x14ac:dyDescent="0.2">
      <c r="A166" s="53">
        <v>3212</v>
      </c>
      <c r="B166" s="85" t="s">
        <v>376</v>
      </c>
      <c r="C166" s="50" t="s">
        <v>377</v>
      </c>
      <c r="D166" s="242">
        <v>12811.73</v>
      </c>
      <c r="E166" s="242">
        <v>14604</v>
      </c>
      <c r="F166" s="52">
        <f t="shared" si="31"/>
        <v>113.98928950266669</v>
      </c>
    </row>
    <row r="167" spans="1:6" ht="12.75" customHeight="1" x14ac:dyDescent="0.2">
      <c r="A167" s="53">
        <v>3213</v>
      </c>
      <c r="B167" s="85" t="s">
        <v>378</v>
      </c>
      <c r="C167" s="50" t="s">
        <v>379</v>
      </c>
      <c r="D167" s="242">
        <v>2754.79</v>
      </c>
      <c r="E167" s="242">
        <v>3703.55</v>
      </c>
      <c r="F167" s="52">
        <f t="shared" si="31"/>
        <v>134.44037476540862</v>
      </c>
    </row>
    <row r="168" spans="1:6" ht="12.75" customHeight="1" x14ac:dyDescent="0.2">
      <c r="A168" s="53">
        <v>3214</v>
      </c>
      <c r="B168" s="85" t="s">
        <v>380</v>
      </c>
      <c r="C168" s="50" t="s">
        <v>381</v>
      </c>
      <c r="D168" s="242">
        <v>0</v>
      </c>
      <c r="E168" s="242">
        <v>0</v>
      </c>
      <c r="F168" s="52" t="str">
        <f t="shared" si="31"/>
        <v>-</v>
      </c>
    </row>
    <row r="169" spans="1:6" ht="12.75" customHeight="1" x14ac:dyDescent="0.2">
      <c r="A169" s="53">
        <v>322</v>
      </c>
      <c r="B169" s="85" t="s">
        <v>382</v>
      </c>
      <c r="C169" s="50" t="s">
        <v>383</v>
      </c>
      <c r="D169" s="51">
        <f t="shared" ref="D169:E169" si="41">SUM(D170:D176)</f>
        <v>139267.9</v>
      </c>
      <c r="E169" s="51">
        <f t="shared" si="41"/>
        <v>146047.76</v>
      </c>
      <c r="F169" s="52">
        <f t="shared" si="31"/>
        <v>104.86821442701442</v>
      </c>
    </row>
    <row r="170" spans="1:6" ht="12.75" customHeight="1" x14ac:dyDescent="0.2">
      <c r="A170" s="53">
        <v>3221</v>
      </c>
      <c r="B170" s="85" t="s">
        <v>384</v>
      </c>
      <c r="C170" s="50" t="s">
        <v>385</v>
      </c>
      <c r="D170" s="242">
        <v>16787.78</v>
      </c>
      <c r="E170" s="242">
        <v>15421.61</v>
      </c>
      <c r="F170" s="52">
        <f t="shared" si="31"/>
        <v>91.862116372742562</v>
      </c>
    </row>
    <row r="171" spans="1:6" ht="12.75" customHeight="1" x14ac:dyDescent="0.2">
      <c r="A171" s="53">
        <v>3222</v>
      </c>
      <c r="B171" s="85" t="s">
        <v>386</v>
      </c>
      <c r="C171" s="50" t="s">
        <v>387</v>
      </c>
      <c r="D171" s="242">
        <v>26967.56</v>
      </c>
      <c r="E171" s="242">
        <v>29996.67</v>
      </c>
      <c r="F171" s="52">
        <f t="shared" si="31"/>
        <v>111.23242147231709</v>
      </c>
    </row>
    <row r="172" spans="1:6" ht="12.75" customHeight="1" x14ac:dyDescent="0.2">
      <c r="A172" s="53">
        <v>3223</v>
      </c>
      <c r="B172" s="85" t="s">
        <v>388</v>
      </c>
      <c r="C172" s="50" t="s">
        <v>389</v>
      </c>
      <c r="D172" s="242">
        <v>81915.83</v>
      </c>
      <c r="E172" s="242">
        <v>82591.53</v>
      </c>
      <c r="F172" s="52">
        <f t="shared" si="31"/>
        <v>100.82487109023981</v>
      </c>
    </row>
    <row r="173" spans="1:6" ht="12.75" customHeight="1" x14ac:dyDescent="0.2">
      <c r="A173" s="53">
        <v>3224</v>
      </c>
      <c r="B173" s="85" t="s">
        <v>390</v>
      </c>
      <c r="C173" s="50" t="s">
        <v>391</v>
      </c>
      <c r="D173" s="242">
        <v>11318.93</v>
      </c>
      <c r="E173" s="242">
        <v>12179.13</v>
      </c>
      <c r="F173" s="52">
        <f t="shared" si="31"/>
        <v>107.59965827158572</v>
      </c>
    </row>
    <row r="174" spans="1:6" ht="12.75" customHeight="1" x14ac:dyDescent="0.2">
      <c r="A174" s="53">
        <v>3225</v>
      </c>
      <c r="B174" s="85" t="s">
        <v>392</v>
      </c>
      <c r="C174" s="50" t="s">
        <v>393</v>
      </c>
      <c r="D174" s="242">
        <v>2277.8000000000002</v>
      </c>
      <c r="E174" s="242">
        <v>5858.82</v>
      </c>
      <c r="F174" s="52">
        <f t="shared" si="31"/>
        <v>257.21397840021069</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631041.25000000012</v>
      </c>
      <c r="E177" s="51">
        <f t="shared" si="42"/>
        <v>817879.82</v>
      </c>
      <c r="F177" s="52">
        <f t="shared" si="31"/>
        <v>129.60798046086524</v>
      </c>
    </row>
    <row r="178" spans="1:6" ht="12.75" customHeight="1" x14ac:dyDescent="0.2">
      <c r="A178" s="53">
        <v>3231</v>
      </c>
      <c r="B178" s="85" t="s">
        <v>400</v>
      </c>
      <c r="C178" s="50" t="s">
        <v>401</v>
      </c>
      <c r="D178" s="242">
        <v>18544.86</v>
      </c>
      <c r="E178" s="242">
        <v>20602.29</v>
      </c>
      <c r="F178" s="52">
        <f t="shared" si="31"/>
        <v>111.09434096563685</v>
      </c>
    </row>
    <row r="179" spans="1:6" ht="12.75" customHeight="1" x14ac:dyDescent="0.2">
      <c r="A179" s="53">
        <v>3232</v>
      </c>
      <c r="B179" s="85" t="s">
        <v>402</v>
      </c>
      <c r="C179" s="50" t="s">
        <v>403</v>
      </c>
      <c r="D179" s="242">
        <v>110881.99</v>
      </c>
      <c r="E179" s="242">
        <v>124183.23</v>
      </c>
      <c r="F179" s="52">
        <f t="shared" si="31"/>
        <v>111.9958525275385</v>
      </c>
    </row>
    <row r="180" spans="1:6" ht="12.75" customHeight="1" x14ac:dyDescent="0.2">
      <c r="A180" s="53">
        <v>3233</v>
      </c>
      <c r="B180" s="85" t="s">
        <v>404</v>
      </c>
      <c r="C180" s="50" t="s">
        <v>405</v>
      </c>
      <c r="D180" s="242">
        <v>24927.040000000001</v>
      </c>
      <c r="E180" s="242">
        <v>31350.89</v>
      </c>
      <c r="F180" s="52">
        <f t="shared" si="31"/>
        <v>125.77060894514551</v>
      </c>
    </row>
    <row r="181" spans="1:6" ht="12.75" customHeight="1" x14ac:dyDescent="0.2">
      <c r="A181" s="53">
        <v>3234</v>
      </c>
      <c r="B181" s="85" t="s">
        <v>406</v>
      </c>
      <c r="C181" s="50" t="s">
        <v>407</v>
      </c>
      <c r="D181" s="242">
        <v>166228.78</v>
      </c>
      <c r="E181" s="242">
        <v>179034.44</v>
      </c>
      <c r="F181" s="52">
        <f t="shared" si="31"/>
        <v>107.70363591671671</v>
      </c>
    </row>
    <row r="182" spans="1:6" ht="12.75" customHeight="1" x14ac:dyDescent="0.2">
      <c r="A182" s="53">
        <v>3235</v>
      </c>
      <c r="B182" s="85" t="s">
        <v>408</v>
      </c>
      <c r="C182" s="50" t="s">
        <v>409</v>
      </c>
      <c r="D182" s="242">
        <v>400</v>
      </c>
      <c r="E182" s="242">
        <v>2650</v>
      </c>
      <c r="F182" s="52">
        <f t="shared" si="31"/>
        <v>662.5</v>
      </c>
    </row>
    <row r="183" spans="1:6" ht="12.75" customHeight="1" x14ac:dyDescent="0.2">
      <c r="A183" s="53">
        <v>3236</v>
      </c>
      <c r="B183" s="85" t="s">
        <v>410</v>
      </c>
      <c r="C183" s="50" t="s">
        <v>411</v>
      </c>
      <c r="D183" s="242">
        <v>2332.62</v>
      </c>
      <c r="E183" s="242">
        <v>1055.1400000000001</v>
      </c>
      <c r="F183" s="52">
        <f t="shared" si="31"/>
        <v>45.234114429268388</v>
      </c>
    </row>
    <row r="184" spans="1:6" ht="12.75" customHeight="1" x14ac:dyDescent="0.2">
      <c r="A184" s="53">
        <v>3237</v>
      </c>
      <c r="B184" s="85" t="s">
        <v>412</v>
      </c>
      <c r="C184" s="50" t="s">
        <v>413</v>
      </c>
      <c r="D184" s="242">
        <v>210301.64</v>
      </c>
      <c r="E184" s="242">
        <v>275641.03999999998</v>
      </c>
      <c r="F184" s="52">
        <f t="shared" si="31"/>
        <v>131.0693725450738</v>
      </c>
    </row>
    <row r="185" spans="1:6" ht="12.75" customHeight="1" x14ac:dyDescent="0.2">
      <c r="A185" s="53">
        <v>3238</v>
      </c>
      <c r="B185" s="85" t="s">
        <v>414</v>
      </c>
      <c r="C185" s="50" t="s">
        <v>415</v>
      </c>
      <c r="D185" s="242">
        <v>27913.55</v>
      </c>
      <c r="E185" s="242">
        <v>40513.96</v>
      </c>
      <c r="F185" s="52">
        <f t="shared" si="31"/>
        <v>145.14083661877476</v>
      </c>
    </row>
    <row r="186" spans="1:6" ht="12.75" customHeight="1" x14ac:dyDescent="0.2">
      <c r="A186" s="53">
        <v>3239</v>
      </c>
      <c r="B186" s="85" t="s">
        <v>416</v>
      </c>
      <c r="C186" s="50" t="s">
        <v>417</v>
      </c>
      <c r="D186" s="242">
        <v>69510.77</v>
      </c>
      <c r="E186" s="242">
        <v>142848.82999999999</v>
      </c>
      <c r="F186" s="52">
        <f t="shared" si="31"/>
        <v>205.50603884836835</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89558.510000000009</v>
      </c>
      <c r="E188" s="51">
        <f t="shared" si="43"/>
        <v>89499.700000000012</v>
      </c>
      <c r="F188" s="52">
        <f t="shared" si="31"/>
        <v>99.934333431853659</v>
      </c>
    </row>
    <row r="189" spans="1:6" ht="12.75" customHeight="1" x14ac:dyDescent="0.2">
      <c r="A189" s="53">
        <v>3291</v>
      </c>
      <c r="B189" s="232" t="s">
        <v>422</v>
      </c>
      <c r="C189" s="50" t="s">
        <v>423</v>
      </c>
      <c r="D189" s="242">
        <v>5435.45</v>
      </c>
      <c r="E189" s="242">
        <v>6137.68</v>
      </c>
      <c r="F189" s="52">
        <f t="shared" si="31"/>
        <v>112.91944549209359</v>
      </c>
    </row>
    <row r="190" spans="1:6" ht="12.75" customHeight="1" x14ac:dyDescent="0.2">
      <c r="A190" s="53">
        <v>3292</v>
      </c>
      <c r="B190" s="85" t="s">
        <v>424</v>
      </c>
      <c r="C190" s="50" t="s">
        <v>425</v>
      </c>
      <c r="D190" s="242">
        <v>8519.57</v>
      </c>
      <c r="E190" s="242">
        <v>8929.35</v>
      </c>
      <c r="F190" s="52">
        <f t="shared" si="31"/>
        <v>104.80986716465739</v>
      </c>
    </row>
    <row r="191" spans="1:6" ht="12.75" customHeight="1" x14ac:dyDescent="0.2">
      <c r="A191" s="53">
        <v>3293</v>
      </c>
      <c r="B191" s="85" t="s">
        <v>426</v>
      </c>
      <c r="C191" s="50" t="s">
        <v>427</v>
      </c>
      <c r="D191" s="242">
        <v>37660.57</v>
      </c>
      <c r="E191" s="242">
        <v>27114.240000000002</v>
      </c>
      <c r="F191" s="52">
        <f t="shared" si="31"/>
        <v>71.996361180938052</v>
      </c>
    </row>
    <row r="192" spans="1:6" ht="12.75" customHeight="1" x14ac:dyDescent="0.2">
      <c r="A192" s="53">
        <v>3294</v>
      </c>
      <c r="B192" s="85" t="s">
        <v>428</v>
      </c>
      <c r="C192" s="50" t="s">
        <v>429</v>
      </c>
      <c r="D192" s="242">
        <v>12330.12</v>
      </c>
      <c r="E192" s="242">
        <v>7419.21</v>
      </c>
      <c r="F192" s="52">
        <f t="shared" si="31"/>
        <v>60.171433854658339</v>
      </c>
    </row>
    <row r="193" spans="1:6" ht="12.75" customHeight="1" x14ac:dyDescent="0.2">
      <c r="A193" s="53">
        <v>3295</v>
      </c>
      <c r="B193" s="85" t="s">
        <v>430</v>
      </c>
      <c r="C193" s="50" t="s">
        <v>431</v>
      </c>
      <c r="D193" s="242">
        <v>952.66</v>
      </c>
      <c r="E193" s="242">
        <v>1123.74</v>
      </c>
      <c r="F193" s="52">
        <f t="shared" si="31"/>
        <v>117.95813826548822</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24660.14</v>
      </c>
      <c r="E195" s="242">
        <v>38775.480000000003</v>
      </c>
      <c r="F195" s="52">
        <f t="shared" si="31"/>
        <v>157.23949661275242</v>
      </c>
    </row>
    <row r="196" spans="1:6" ht="12.75" customHeight="1" x14ac:dyDescent="0.2">
      <c r="A196" s="53">
        <v>34</v>
      </c>
      <c r="B196" s="232" t="s">
        <v>436</v>
      </c>
      <c r="C196" s="50" t="s">
        <v>437</v>
      </c>
      <c r="D196" s="51">
        <f t="shared" ref="D196:E196" si="44">D197+D202+D210</f>
        <v>327563.05000000005</v>
      </c>
      <c r="E196" s="51">
        <f t="shared" si="44"/>
        <v>286488.51</v>
      </c>
      <c r="F196" s="52">
        <f t="shared" si="31"/>
        <v>87.460569804805516</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0</v>
      </c>
      <c r="F204" s="52" t="str">
        <f t="shared" si="31"/>
        <v>-</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327563.05000000005</v>
      </c>
      <c r="E210" s="51">
        <f t="shared" si="47"/>
        <v>286488.51</v>
      </c>
      <c r="F210" s="52">
        <f t="shared" si="31"/>
        <v>87.460569804805516</v>
      </c>
    </row>
    <row r="211" spans="1:6" ht="12.75" customHeight="1" x14ac:dyDescent="0.2">
      <c r="A211" s="53">
        <v>3431</v>
      </c>
      <c r="B211" s="232" t="s">
        <v>466</v>
      </c>
      <c r="C211" s="50" t="s">
        <v>467</v>
      </c>
      <c r="D211" s="242">
        <v>4264.57</v>
      </c>
      <c r="E211" s="242">
        <v>4787.96</v>
      </c>
      <c r="F211" s="52">
        <f t="shared" si="31"/>
        <v>112.27298414611555</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85.14</v>
      </c>
      <c r="E213" s="242">
        <v>123.86</v>
      </c>
      <c r="F213" s="52">
        <f t="shared" si="31"/>
        <v>145.4780361757106</v>
      </c>
    </row>
    <row r="214" spans="1:6" ht="12.75" customHeight="1" x14ac:dyDescent="0.2">
      <c r="A214" s="53">
        <v>3434</v>
      </c>
      <c r="B214" s="85" t="s">
        <v>472</v>
      </c>
      <c r="C214" s="50" t="s">
        <v>473</v>
      </c>
      <c r="D214" s="242">
        <v>323213.34000000003</v>
      </c>
      <c r="E214" s="242">
        <v>281576.69</v>
      </c>
      <c r="F214" s="52">
        <f t="shared" si="31"/>
        <v>87.117904848853073</v>
      </c>
    </row>
    <row r="215" spans="1:6" ht="12.75" customHeight="1" x14ac:dyDescent="0.2">
      <c r="A215" s="53">
        <v>35</v>
      </c>
      <c r="B215" s="85" t="s">
        <v>474</v>
      </c>
      <c r="C215" s="50" t="s">
        <v>475</v>
      </c>
      <c r="D215" s="51">
        <f t="shared" ref="D215:E215" si="48">D216+D219+D223</f>
        <v>15534.77</v>
      </c>
      <c r="E215" s="51">
        <f t="shared" si="48"/>
        <v>29786.83</v>
      </c>
      <c r="F215" s="52">
        <f t="shared" si="31"/>
        <v>191.74297398674071</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15534.77</v>
      </c>
      <c r="E219" s="51">
        <f t="shared" si="50"/>
        <v>29786.83</v>
      </c>
      <c r="F219" s="52">
        <f t="shared" si="31"/>
        <v>191.74297398674071</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15534.77</v>
      </c>
      <c r="E222" s="242">
        <v>29786.83</v>
      </c>
      <c r="F222" s="52">
        <f t="shared" si="31"/>
        <v>191.74297398674071</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22361.489999999998</v>
      </c>
      <c r="E224" s="51">
        <f t="shared" si="51"/>
        <v>37603.21</v>
      </c>
      <c r="F224" s="52">
        <f t="shared" ref="F224:F235" si="52">IF(D224&lt;&gt;0,IF(E224/D224&gt;=100,"&gt;&gt;100",E224/D224*100),"-")</f>
        <v>168.1605742730024</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22361.489999999998</v>
      </c>
      <c r="E236" s="51">
        <f t="shared" si="56"/>
        <v>37603.21</v>
      </c>
      <c r="F236" s="52">
        <f t="shared" ref="F236:F239" si="57">IF(D236&lt;&gt;0,IF(E236/D236&gt;=100,"&gt;&gt;100",E236/D236*100),"-")</f>
        <v>168.1605742730024</v>
      </c>
    </row>
    <row r="237" spans="1:6" ht="12.75" customHeight="1" x14ac:dyDescent="0.2">
      <c r="A237" s="53" t="s">
        <v>518</v>
      </c>
      <c r="B237" s="85" t="s">
        <v>519</v>
      </c>
      <c r="C237" s="50" t="s">
        <v>518</v>
      </c>
      <c r="D237" s="242">
        <v>11807.92</v>
      </c>
      <c r="E237" s="242">
        <v>12365.21</v>
      </c>
      <c r="F237" s="52">
        <f t="shared" si="57"/>
        <v>104.71962885927411</v>
      </c>
    </row>
    <row r="238" spans="1:6" ht="12.75" customHeight="1" x14ac:dyDescent="0.2">
      <c r="A238" s="53" t="s">
        <v>520</v>
      </c>
      <c r="B238" s="85" t="s">
        <v>521</v>
      </c>
      <c r="C238" s="50" t="s">
        <v>520</v>
      </c>
      <c r="D238" s="242">
        <v>10553.57</v>
      </c>
      <c r="E238" s="242">
        <v>25238</v>
      </c>
      <c r="F238" s="52">
        <f t="shared" si="57"/>
        <v>239.14182594136392</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70361.38</v>
      </c>
      <c r="E252" s="51">
        <f t="shared" si="63"/>
        <v>70977.67</v>
      </c>
      <c r="F252" s="52">
        <f t="shared" ref="F252:F258" si="64">IF(D252&lt;&gt;0,IF(E252/D252&gt;=100,"&gt;&gt;100",E252/D252*100),"-")</f>
        <v>100.87589242848847</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70361.38</v>
      </c>
      <c r="E259" s="51">
        <f t="shared" si="66"/>
        <v>70977.67</v>
      </c>
      <c r="F259" s="52">
        <f t="shared" ref="F259:F262" si="67">IF(D259&lt;&gt;0,IF(E259/D259&gt;=100,"&gt;&gt;100",E259/D259*100),"-")</f>
        <v>100.87589242848847</v>
      </c>
    </row>
    <row r="260" spans="1:6" ht="12.75" customHeight="1" x14ac:dyDescent="0.2">
      <c r="A260" s="53">
        <v>3721</v>
      </c>
      <c r="B260" s="85" t="s">
        <v>560</v>
      </c>
      <c r="C260" s="50" t="s">
        <v>561</v>
      </c>
      <c r="D260" s="242">
        <v>67959.56</v>
      </c>
      <c r="E260" s="242">
        <v>67913</v>
      </c>
      <c r="F260" s="52">
        <f t="shared" si="67"/>
        <v>99.931488667672369</v>
      </c>
    </row>
    <row r="261" spans="1:6" ht="12.75" customHeight="1" x14ac:dyDescent="0.2">
      <c r="A261" s="53">
        <v>3722</v>
      </c>
      <c r="B261" s="85" t="s">
        <v>562</v>
      </c>
      <c r="C261" s="50" t="s">
        <v>563</v>
      </c>
      <c r="D261" s="242">
        <v>2401.8200000000002</v>
      </c>
      <c r="E261" s="242">
        <v>3064.67</v>
      </c>
      <c r="F261" s="52">
        <f t="shared" si="67"/>
        <v>127.59782165191396</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391808.31</v>
      </c>
      <c r="E263" s="51">
        <f t="shared" si="68"/>
        <v>575040.63</v>
      </c>
      <c r="F263" s="52">
        <f t="shared" ref="F263:F267" si="69">IF(D263&lt;&gt;0,IF(E263/D263&gt;=100,"&gt;&gt;100",E263/D263*100),"-")</f>
        <v>146.76580749397581</v>
      </c>
    </row>
    <row r="264" spans="1:6" ht="12.75" customHeight="1" x14ac:dyDescent="0.2">
      <c r="A264" s="53">
        <v>381</v>
      </c>
      <c r="B264" s="85" t="s">
        <v>568</v>
      </c>
      <c r="C264" s="50" t="s">
        <v>569</v>
      </c>
      <c r="D264" s="51">
        <f t="shared" ref="D264:E264" si="70">SUM(D265:D267)</f>
        <v>218214.62</v>
      </c>
      <c r="E264" s="51">
        <f t="shared" si="70"/>
        <v>356101.65</v>
      </c>
      <c r="F264" s="52">
        <f t="shared" si="69"/>
        <v>163.18872218552545</v>
      </c>
    </row>
    <row r="265" spans="1:6" ht="12.75" customHeight="1" x14ac:dyDescent="0.2">
      <c r="A265" s="53">
        <v>3811</v>
      </c>
      <c r="B265" s="85" t="s">
        <v>570</v>
      </c>
      <c r="C265" s="50" t="s">
        <v>571</v>
      </c>
      <c r="D265" s="242">
        <v>218214.62</v>
      </c>
      <c r="E265" s="242">
        <v>356101.65</v>
      </c>
      <c r="F265" s="52">
        <f t="shared" si="69"/>
        <v>163.18872218552545</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37960.5</v>
      </c>
      <c r="E268" s="51">
        <f t="shared" si="71"/>
        <v>67200</v>
      </c>
      <c r="F268" s="52">
        <f t="shared" ref="F268:F272" si="72">IF(D268&lt;&gt;0,IF(E268/D268&gt;=100,"&gt;&gt;100",E268/D268*100),"-")</f>
        <v>177.02611925554194</v>
      </c>
    </row>
    <row r="269" spans="1:6" ht="12.75" customHeight="1" x14ac:dyDescent="0.2">
      <c r="A269" s="53">
        <v>3821</v>
      </c>
      <c r="B269" s="85" t="s">
        <v>578</v>
      </c>
      <c r="C269" s="50" t="s">
        <v>579</v>
      </c>
      <c r="D269" s="242">
        <v>37960.5</v>
      </c>
      <c r="E269" s="242">
        <v>67200</v>
      </c>
      <c r="F269" s="52">
        <f t="shared" si="72"/>
        <v>177.02611925554194</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135633.19</v>
      </c>
      <c r="E279" s="51">
        <f t="shared" si="75"/>
        <v>151738.98000000001</v>
      </c>
      <c r="F279" s="52">
        <f t="shared" si="74"/>
        <v>111.87451979858322</v>
      </c>
    </row>
    <row r="280" spans="1:6" ht="24" x14ac:dyDescent="0.2">
      <c r="A280" s="53">
        <v>3861</v>
      </c>
      <c r="B280" s="85" t="s">
        <v>599</v>
      </c>
      <c r="C280" s="50" t="s">
        <v>600</v>
      </c>
      <c r="D280" s="242">
        <v>135633.19</v>
      </c>
      <c r="E280" s="242">
        <v>151738.98000000001</v>
      </c>
      <c r="F280" s="52">
        <f t="shared" si="74"/>
        <v>111.87451979858322</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2354520.56</v>
      </c>
      <c r="E289" s="51">
        <f t="shared" si="79"/>
        <v>2796612.4799999995</v>
      </c>
      <c r="F289" s="52">
        <f t="shared" si="76"/>
        <v>118.77630323177128</v>
      </c>
    </row>
    <row r="290" spans="1:6" ht="12.75" customHeight="1" x14ac:dyDescent="0.2">
      <c r="A290" s="53" t="s">
        <v>609</v>
      </c>
      <c r="B290" s="85" t="s">
        <v>620</v>
      </c>
      <c r="C290" s="50" t="s">
        <v>621</v>
      </c>
      <c r="D290" s="51">
        <f>IF(D6&gt;=D289,D6-D289,0)</f>
        <v>1093114.17</v>
      </c>
      <c r="E290" s="51">
        <f>IF(E6&gt;=E289,E6-E289,0)</f>
        <v>1024815.6200000006</v>
      </c>
      <c r="F290" s="52">
        <f t="shared" si="76"/>
        <v>93.751928949928498</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89460.24</v>
      </c>
      <c r="E292" s="242">
        <v>697996.68</v>
      </c>
      <c r="F292" s="52">
        <f t="shared" si="76"/>
        <v>780.23117308873748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344242.13</v>
      </c>
      <c r="E294" s="242">
        <v>241068.62</v>
      </c>
      <c r="F294" s="52">
        <f t="shared" si="76"/>
        <v>70.028796301022183</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5360</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5360</v>
      </c>
      <c r="F299" s="52" t="str">
        <f t="shared" si="81"/>
        <v>-</v>
      </c>
    </row>
    <row r="300" spans="1:6" ht="24" x14ac:dyDescent="0.2">
      <c r="A300" s="53">
        <v>711</v>
      </c>
      <c r="B300" s="85" t="s">
        <v>639</v>
      </c>
      <c r="C300" s="50" t="s">
        <v>640</v>
      </c>
      <c r="D300" s="51">
        <f t="shared" ref="D300:E300" si="83">SUM(D301:D303)</f>
        <v>0</v>
      </c>
      <c r="E300" s="51">
        <f t="shared" si="83"/>
        <v>5360</v>
      </c>
      <c r="F300" s="52" t="str">
        <f t="shared" si="81"/>
        <v>-</v>
      </c>
    </row>
    <row r="301" spans="1:6" ht="12.75" customHeight="1" x14ac:dyDescent="0.2">
      <c r="A301" s="53">
        <v>7111</v>
      </c>
      <c r="B301" s="85" t="s">
        <v>641</v>
      </c>
      <c r="C301" s="50" t="s">
        <v>642</v>
      </c>
      <c r="D301" s="242">
        <v>0</v>
      </c>
      <c r="E301" s="242">
        <v>5360</v>
      </c>
      <c r="F301" s="52" t="str">
        <f t="shared" si="81"/>
        <v>-</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v>0</v>
      </c>
      <c r="F313" s="52" t="str">
        <f t="shared" si="81"/>
        <v>-</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686386.39999999991</v>
      </c>
      <c r="E350" s="51">
        <f t="shared" si="95"/>
        <v>988915.24999999988</v>
      </c>
      <c r="F350" s="52">
        <f t="shared" si="81"/>
        <v>144.07558920165084</v>
      </c>
    </row>
    <row r="351" spans="1:6" ht="12.75" customHeight="1" x14ac:dyDescent="0.2">
      <c r="A351" s="53">
        <v>41</v>
      </c>
      <c r="B351" s="85" t="s">
        <v>741</v>
      </c>
      <c r="C351" s="50" t="s">
        <v>742</v>
      </c>
      <c r="D351" s="51">
        <f t="shared" ref="D351:E351" si="96">D352+D356</f>
        <v>31357.58</v>
      </c>
      <c r="E351" s="51">
        <f t="shared" si="96"/>
        <v>42913.75</v>
      </c>
      <c r="F351" s="52">
        <f t="shared" si="81"/>
        <v>136.85287576400984</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31357.58</v>
      </c>
      <c r="E356" s="51">
        <f t="shared" si="98"/>
        <v>42913.75</v>
      </c>
      <c r="F356" s="52">
        <f t="shared" si="81"/>
        <v>136.85287576400984</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31357.58</v>
      </c>
      <c r="E360" s="242">
        <v>42913.75</v>
      </c>
      <c r="F360" s="52">
        <f t="shared" si="81"/>
        <v>136.85287576400984</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0</v>
      </c>
      <c r="F362" s="52" t="str">
        <f t="shared" si="81"/>
        <v>-</v>
      </c>
    </row>
    <row r="363" spans="1:6" ht="24" x14ac:dyDescent="0.2">
      <c r="A363" s="53">
        <v>42</v>
      </c>
      <c r="B363" s="232" t="s">
        <v>757</v>
      </c>
      <c r="C363" s="50" t="s">
        <v>758</v>
      </c>
      <c r="D363" s="51">
        <f t="shared" ref="D363:E363" si="99">D364+D369+D378+D383+D388+D391</f>
        <v>484568.81999999995</v>
      </c>
      <c r="E363" s="51">
        <f t="shared" si="99"/>
        <v>864797.91999999993</v>
      </c>
      <c r="F363" s="52">
        <f t="shared" si="81"/>
        <v>178.46751262287162</v>
      </c>
    </row>
    <row r="364" spans="1:6" ht="12.75" customHeight="1" x14ac:dyDescent="0.2">
      <c r="A364" s="53">
        <v>421</v>
      </c>
      <c r="B364" s="85" t="s">
        <v>759</v>
      </c>
      <c r="C364" s="50" t="s">
        <v>760</v>
      </c>
      <c r="D364" s="51">
        <f t="shared" ref="D364:E364" si="100">SUM(D365:D368)</f>
        <v>323536</v>
      </c>
      <c r="E364" s="51">
        <f t="shared" si="100"/>
        <v>661702.59</v>
      </c>
      <c r="F364" s="52">
        <f t="shared" si="81"/>
        <v>204.52209027743433</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12797.13</v>
      </c>
      <c r="E366" s="242">
        <v>0</v>
      </c>
      <c r="F366" s="52">
        <f t="shared" si="81"/>
        <v>0</v>
      </c>
    </row>
    <row r="367" spans="1:6" ht="12.75" customHeight="1" x14ac:dyDescent="0.2">
      <c r="A367" s="53">
        <v>4213</v>
      </c>
      <c r="B367" s="85" t="s">
        <v>669</v>
      </c>
      <c r="C367" s="50" t="s">
        <v>763</v>
      </c>
      <c r="D367" s="242">
        <v>1491.79</v>
      </c>
      <c r="E367" s="242">
        <v>39285</v>
      </c>
      <c r="F367" s="52">
        <f t="shared" si="81"/>
        <v>2633.4135501645678</v>
      </c>
    </row>
    <row r="368" spans="1:6" ht="12.75" customHeight="1" x14ac:dyDescent="0.2">
      <c r="A368" s="53">
        <v>4214</v>
      </c>
      <c r="B368" s="85" t="s">
        <v>671</v>
      </c>
      <c r="C368" s="50" t="s">
        <v>764</v>
      </c>
      <c r="D368" s="242">
        <v>309247.08</v>
      </c>
      <c r="E368" s="242">
        <v>622417.59</v>
      </c>
      <c r="F368" s="52">
        <f t="shared" si="81"/>
        <v>201.26870397612157</v>
      </c>
    </row>
    <row r="369" spans="1:6" ht="12.75" customHeight="1" x14ac:dyDescent="0.2">
      <c r="A369" s="53">
        <v>422</v>
      </c>
      <c r="B369" s="85" t="s">
        <v>765</v>
      </c>
      <c r="C369" s="50" t="s">
        <v>766</v>
      </c>
      <c r="D369" s="51">
        <f t="shared" ref="D369:E369" si="101">SUM(D370:D377)</f>
        <v>92116.25</v>
      </c>
      <c r="E369" s="51">
        <f t="shared" si="101"/>
        <v>144129.89000000001</v>
      </c>
      <c r="F369" s="52">
        <f t="shared" si="81"/>
        <v>156.46521650631675</v>
      </c>
    </row>
    <row r="370" spans="1:6" ht="12.75" customHeight="1" x14ac:dyDescent="0.2">
      <c r="A370" s="53">
        <v>4221</v>
      </c>
      <c r="B370" s="85" t="s">
        <v>675</v>
      </c>
      <c r="C370" s="50" t="s">
        <v>767</v>
      </c>
      <c r="D370" s="242">
        <v>5047.84</v>
      </c>
      <c r="E370" s="242">
        <v>35638.25</v>
      </c>
      <c r="F370" s="52">
        <f t="shared" si="81"/>
        <v>706.00989730260858</v>
      </c>
    </row>
    <row r="371" spans="1:6" ht="12.75" customHeight="1" x14ac:dyDescent="0.2">
      <c r="A371" s="53">
        <v>4222</v>
      </c>
      <c r="B371" s="85" t="s">
        <v>768</v>
      </c>
      <c r="C371" s="50" t="s">
        <v>769</v>
      </c>
      <c r="D371" s="242">
        <v>925</v>
      </c>
      <c r="E371" s="242">
        <v>3370.8</v>
      </c>
      <c r="F371" s="52">
        <f t="shared" si="81"/>
        <v>364.41081081081086</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810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86143.41</v>
      </c>
      <c r="E376" s="242">
        <v>104310.84</v>
      </c>
      <c r="F376" s="52">
        <f t="shared" si="81"/>
        <v>121.08975022001103</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3312.5</v>
      </c>
      <c r="F378" s="52" t="str">
        <f t="shared" si="81"/>
        <v>-</v>
      </c>
    </row>
    <row r="379" spans="1:6" ht="12.75" customHeight="1" x14ac:dyDescent="0.2">
      <c r="A379" s="53">
        <v>4231</v>
      </c>
      <c r="B379" s="85" t="s">
        <v>693</v>
      </c>
      <c r="C379" s="50" t="s">
        <v>778</v>
      </c>
      <c r="D379" s="242">
        <v>0</v>
      </c>
      <c r="E379" s="242">
        <v>3312.5</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10683.29</v>
      </c>
      <c r="E383" s="51">
        <f t="shared" si="103"/>
        <v>16426.440000000002</v>
      </c>
      <c r="F383" s="52">
        <f t="shared" si="81"/>
        <v>153.75825237356656</v>
      </c>
    </row>
    <row r="384" spans="1:6" ht="12.75" customHeight="1" x14ac:dyDescent="0.2">
      <c r="A384" s="53">
        <v>4241</v>
      </c>
      <c r="B384" s="85" t="s">
        <v>784</v>
      </c>
      <c r="C384" s="50" t="s">
        <v>785</v>
      </c>
      <c r="D384" s="242">
        <v>10683.29</v>
      </c>
      <c r="E384" s="242">
        <v>13676.44</v>
      </c>
      <c r="F384" s="52">
        <f t="shared" si="81"/>
        <v>128.01711832216481</v>
      </c>
    </row>
    <row r="385" spans="1:6" ht="12.75" customHeight="1" x14ac:dyDescent="0.2">
      <c r="A385" s="53">
        <v>4242</v>
      </c>
      <c r="B385" s="85" t="s">
        <v>705</v>
      </c>
      <c r="C385" s="50" t="s">
        <v>786</v>
      </c>
      <c r="D385" s="242">
        <v>0</v>
      </c>
      <c r="E385" s="242">
        <v>2750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58233.279999999999</v>
      </c>
      <c r="E391" s="51">
        <f t="shared" si="105"/>
        <v>39226.5</v>
      </c>
      <c r="F391" s="52">
        <f t="shared" si="81"/>
        <v>67.36096610048412</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27768.54</v>
      </c>
      <c r="E393" s="242">
        <v>39226.5</v>
      </c>
      <c r="F393" s="52">
        <f t="shared" si="81"/>
        <v>141.26237821649968</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30464.74</v>
      </c>
      <c r="E395" s="242">
        <v>0</v>
      </c>
      <c r="F395" s="52">
        <f t="shared" si="81"/>
        <v>0</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170460</v>
      </c>
      <c r="E402" s="51">
        <f t="shared" si="109"/>
        <v>81203.58</v>
      </c>
      <c r="F402" s="52">
        <f t="shared" si="81"/>
        <v>47.637909186906022</v>
      </c>
    </row>
    <row r="403" spans="1:6" ht="12.75" customHeight="1" x14ac:dyDescent="0.2">
      <c r="A403" s="53">
        <v>451</v>
      </c>
      <c r="B403" s="85" t="s">
        <v>812</v>
      </c>
      <c r="C403" s="50" t="s">
        <v>813</v>
      </c>
      <c r="D403" s="242">
        <v>157493.63</v>
      </c>
      <c r="E403" s="242">
        <v>81203.58</v>
      </c>
      <c r="F403" s="52">
        <f t="shared" si="81"/>
        <v>51.559913883501196</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12966.37</v>
      </c>
      <c r="E406" s="242">
        <v>0</v>
      </c>
      <c r="F406" s="52">
        <f t="shared" si="81"/>
        <v>0</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686386.39999999991</v>
      </c>
      <c r="E408" s="51">
        <f t="shared" si="111"/>
        <v>983555.24999999988</v>
      </c>
      <c r="F408" s="52">
        <f t="shared" si="81"/>
        <v>143.29468794836262</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201044.56</v>
      </c>
      <c r="F410" s="52" t="str">
        <f t="shared" si="81"/>
        <v>-</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3447634.73</v>
      </c>
      <c r="E412" s="51">
        <f>E6+E298</f>
        <v>3826788.1</v>
      </c>
      <c r="F412" s="52">
        <f t="shared" si="81"/>
        <v>110.99749247508015</v>
      </c>
    </row>
    <row r="413" spans="1:6" ht="12.75" customHeight="1" x14ac:dyDescent="0.2">
      <c r="A413" s="53" t="s">
        <v>609</v>
      </c>
      <c r="B413" s="85" t="s">
        <v>832</v>
      </c>
      <c r="C413" s="50" t="s">
        <v>833</v>
      </c>
      <c r="D413" s="51">
        <f t="shared" ref="D413:E413" si="112">D289+D350</f>
        <v>3040906.96</v>
      </c>
      <c r="E413" s="51">
        <f t="shared" si="112"/>
        <v>3785527.7299999995</v>
      </c>
      <c r="F413" s="52">
        <f t="shared" si="81"/>
        <v>124.48679883320072</v>
      </c>
    </row>
    <row r="414" spans="1:6" ht="12.75" customHeight="1" x14ac:dyDescent="0.2">
      <c r="A414" s="53" t="s">
        <v>609</v>
      </c>
      <c r="B414" s="85" t="s">
        <v>834</v>
      </c>
      <c r="C414" s="50" t="s">
        <v>835</v>
      </c>
      <c r="D414" s="51">
        <f t="shared" ref="D414:E414" si="113">IF(D412&gt;=D413,D412-D413,0)</f>
        <v>406727.77</v>
      </c>
      <c r="E414" s="51">
        <f t="shared" si="113"/>
        <v>41260.370000000577</v>
      </c>
      <c r="F414" s="52">
        <f t="shared" si="81"/>
        <v>10.144468375001928</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89460.24</v>
      </c>
      <c r="E416" s="51">
        <f t="shared" si="115"/>
        <v>496952.12000000005</v>
      </c>
      <c r="F416" s="52">
        <f t="shared" si="81"/>
        <v>555.50054415235195</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344242.13</v>
      </c>
      <c r="E418" s="62">
        <f t="shared" si="117"/>
        <v>241068.62</v>
      </c>
      <c r="F418" s="57">
        <f t="shared" si="81"/>
        <v>70.028796301022183</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v>0</v>
      </c>
      <c r="F600" s="52" t="str">
        <f t="shared" si="119"/>
        <v>-</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199084.21</v>
      </c>
      <c r="E637" s="242">
        <v>199084.21</v>
      </c>
      <c r="F637" s="52">
        <f t="shared" si="119"/>
        <v>100</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3447634.73</v>
      </c>
      <c r="E639" s="51">
        <f t="shared" si="180"/>
        <v>3826788.1</v>
      </c>
      <c r="F639" s="52">
        <f t="shared" si="119"/>
        <v>110.99749247508015</v>
      </c>
    </row>
    <row r="640" spans="1:6" ht="12.75" customHeight="1" x14ac:dyDescent="0.2">
      <c r="A640" s="53" t="s">
        <v>609</v>
      </c>
      <c r="B640" s="85" t="s">
        <v>1278</v>
      </c>
      <c r="C640" s="50" t="s">
        <v>1279</v>
      </c>
      <c r="D640" s="51">
        <f t="shared" ref="D640:E640" si="181">D413+D528</f>
        <v>3040906.96</v>
      </c>
      <c r="E640" s="51">
        <f t="shared" si="181"/>
        <v>3785527.7299999995</v>
      </c>
      <c r="F640" s="52">
        <f t="shared" si="119"/>
        <v>124.48679883320072</v>
      </c>
    </row>
    <row r="641" spans="1:6" ht="12.75" customHeight="1" x14ac:dyDescent="0.2">
      <c r="A641" s="53" t="s">
        <v>609</v>
      </c>
      <c r="B641" s="85" t="s">
        <v>1280</v>
      </c>
      <c r="C641" s="50" t="s">
        <v>1281</v>
      </c>
      <c r="D641" s="51">
        <f t="shared" ref="D641:E641" si="182">IF(D639&gt;=D640,D639-D640,0)</f>
        <v>406727.77</v>
      </c>
      <c r="E641" s="51">
        <f t="shared" si="182"/>
        <v>41260.370000000577</v>
      </c>
      <c r="F641" s="52">
        <f t="shared" si="119"/>
        <v>10.144468375001928</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288544.45</v>
      </c>
      <c r="E643" s="51">
        <f t="shared" si="184"/>
        <v>696036.33000000007</v>
      </c>
      <c r="F643" s="52">
        <f t="shared" si="119"/>
        <v>241.22326040234009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695272.22</v>
      </c>
      <c r="E645" s="51">
        <f t="shared" si="186"/>
        <v>737296.70000000065</v>
      </c>
      <c r="F645" s="52">
        <f t="shared" si="119"/>
        <v>106.04432030953296</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v>0</v>
      </c>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410865.43</v>
      </c>
      <c r="E649" s="242">
        <v>805180.46</v>
      </c>
      <c r="F649" s="52">
        <f t="shared" ref="F649:F724" si="188">IF(D649&lt;&gt;0,IF(E649/D649&gt;=100,"&gt;&gt;100",E649/D649*100),"-")</f>
        <v>195.97181977563798</v>
      </c>
    </row>
    <row r="650" spans="1:6" ht="12.75" customHeight="1" x14ac:dyDescent="0.2">
      <c r="A650" s="53" t="s">
        <v>1297</v>
      </c>
      <c r="B650" s="85" t="s">
        <v>1298</v>
      </c>
      <c r="C650" s="50" t="s">
        <v>1297</v>
      </c>
      <c r="D650" s="242">
        <v>4482147.57</v>
      </c>
      <c r="E650" s="242">
        <v>4640094.01</v>
      </c>
      <c r="F650" s="52">
        <f t="shared" si="188"/>
        <v>103.52390093215962</v>
      </c>
    </row>
    <row r="651" spans="1:6" ht="12.75" customHeight="1" x14ac:dyDescent="0.2">
      <c r="A651" s="53" t="s">
        <v>1299</v>
      </c>
      <c r="B651" s="85" t="s">
        <v>1300</v>
      </c>
      <c r="C651" s="50" t="s">
        <v>1299</v>
      </c>
      <c r="D651" s="242">
        <v>4087832.54</v>
      </c>
      <c r="E651" s="242">
        <v>4598205.79</v>
      </c>
      <c r="F651" s="52">
        <f t="shared" si="188"/>
        <v>112.48517998244616</v>
      </c>
    </row>
    <row r="652" spans="1:6" ht="24" x14ac:dyDescent="0.2">
      <c r="A652" s="53">
        <v>11</v>
      </c>
      <c r="B652" s="85" t="s">
        <v>1301</v>
      </c>
      <c r="C652" s="50" t="s">
        <v>1302</v>
      </c>
      <c r="D652" s="51">
        <f t="shared" ref="D652:E652" si="189">+D649+D650-D651</f>
        <v>805180.46</v>
      </c>
      <c r="E652" s="51">
        <f t="shared" si="189"/>
        <v>847068.6799999997</v>
      </c>
      <c r="F652" s="52">
        <f t="shared" si="188"/>
        <v>105.20233936129048</v>
      </c>
    </row>
    <row r="653" spans="1:6" ht="24" x14ac:dyDescent="0.2">
      <c r="A653" s="53" t="s">
        <v>609</v>
      </c>
      <c r="B653" s="85" t="s">
        <v>1303</v>
      </c>
      <c r="C653" s="50" t="s">
        <v>1304</v>
      </c>
      <c r="D653" s="262">
        <v>12</v>
      </c>
      <c r="E653" s="262">
        <v>12</v>
      </c>
      <c r="F653" s="52">
        <f t="shared" si="188"/>
        <v>100</v>
      </c>
    </row>
    <row r="654" spans="1:6" ht="24" x14ac:dyDescent="0.2">
      <c r="A654" s="53" t="s">
        <v>609</v>
      </c>
      <c r="B654" s="85" t="s">
        <v>1305</v>
      </c>
      <c r="C654" s="50" t="s">
        <v>1306</v>
      </c>
      <c r="D654" s="262">
        <v>31</v>
      </c>
      <c r="E654" s="262">
        <v>31</v>
      </c>
      <c r="F654" s="52">
        <f t="shared" si="188"/>
        <v>100</v>
      </c>
    </row>
    <row r="655" spans="1:6" ht="12.75" customHeight="1" x14ac:dyDescent="0.2">
      <c r="A655" s="53" t="s">
        <v>609</v>
      </c>
      <c r="B655" s="85" t="s">
        <v>1307</v>
      </c>
      <c r="C655" s="50" t="s">
        <v>1308</v>
      </c>
      <c r="D655" s="262">
        <v>11</v>
      </c>
      <c r="E655" s="262">
        <v>10</v>
      </c>
      <c r="F655" s="52">
        <f t="shared" si="188"/>
        <v>90.909090909090907</v>
      </c>
    </row>
    <row r="656" spans="1:6" ht="12.75" customHeight="1" x14ac:dyDescent="0.2">
      <c r="A656" s="53" t="s">
        <v>609</v>
      </c>
      <c r="B656" s="85" t="s">
        <v>1309</v>
      </c>
      <c r="C656" s="50" t="s">
        <v>1310</v>
      </c>
      <c r="D656" s="262">
        <v>31</v>
      </c>
      <c r="E656" s="262">
        <v>31</v>
      </c>
      <c r="F656" s="52">
        <f t="shared" si="188"/>
        <v>100</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0</v>
      </c>
      <c r="E658" s="242">
        <v>0</v>
      </c>
      <c r="F658" s="52" t="str">
        <f t="shared" si="188"/>
        <v>-</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0</v>
      </c>
      <c r="E660" s="242">
        <v>0</v>
      </c>
      <c r="F660" s="52" t="str">
        <f t="shared" si="188"/>
        <v>-</v>
      </c>
    </row>
    <row r="661" spans="1:6" ht="12.75" customHeight="1" x14ac:dyDescent="0.2">
      <c r="A661" s="53">
        <v>63311</v>
      </c>
      <c r="B661" s="85" t="s">
        <v>1320</v>
      </c>
      <c r="C661" s="50" t="s">
        <v>1321</v>
      </c>
      <c r="D661" s="242">
        <v>237821</v>
      </c>
      <c r="E661" s="242">
        <v>85974.87</v>
      </c>
      <c r="F661" s="52">
        <f t="shared" si="188"/>
        <v>36.151084218803213</v>
      </c>
    </row>
    <row r="662" spans="1:6" ht="12.75" customHeight="1" x14ac:dyDescent="0.2">
      <c r="A662" s="53">
        <v>63312</v>
      </c>
      <c r="B662" s="85" t="s">
        <v>1322</v>
      </c>
      <c r="C662" s="50" t="s">
        <v>1323</v>
      </c>
      <c r="D662" s="242">
        <v>10538.83</v>
      </c>
      <c r="E662" s="242">
        <v>22017.53</v>
      </c>
      <c r="F662" s="52">
        <f t="shared" si="188"/>
        <v>208.91816264234265</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376566.92</v>
      </c>
      <c r="E665" s="242">
        <v>156247.21</v>
      </c>
      <c r="F665" s="52">
        <f t="shared" si="188"/>
        <v>41.492547991204326</v>
      </c>
    </row>
    <row r="666" spans="1:6" ht="12.75" customHeight="1" x14ac:dyDescent="0.2">
      <c r="A666" s="53">
        <v>63322</v>
      </c>
      <c r="B666" s="85" t="s">
        <v>1330</v>
      </c>
      <c r="C666" s="50" t="s">
        <v>1331</v>
      </c>
      <c r="D666" s="242">
        <v>0</v>
      </c>
      <c r="E666" s="242">
        <v>29136.6</v>
      </c>
      <c r="F666" s="52" t="str">
        <f t="shared" si="188"/>
        <v>-</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1465.7</v>
      </c>
      <c r="E671" s="242">
        <v>6971.96</v>
      </c>
      <c r="F671" s="52">
        <f t="shared" si="188"/>
        <v>475.67442177799001</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0</v>
      </c>
      <c r="E673" s="242">
        <v>4497.25</v>
      </c>
      <c r="F673" s="52" t="str">
        <f t="shared" si="188"/>
        <v>-</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47332.72</v>
      </c>
      <c r="E675" s="242">
        <v>132218.07999999999</v>
      </c>
      <c r="F675" s="52">
        <f t="shared" si="188"/>
        <v>279.33759141667747</v>
      </c>
    </row>
    <row r="676" spans="1:6" ht="24" x14ac:dyDescent="0.2">
      <c r="A676" s="53">
        <v>63613</v>
      </c>
      <c r="B676" s="232" t="s">
        <v>1350</v>
      </c>
      <c r="C676" s="50" t="s">
        <v>1351</v>
      </c>
      <c r="D676" s="242">
        <v>24177.62</v>
      </c>
      <c r="E676" s="242">
        <v>27124.19</v>
      </c>
      <c r="F676" s="52">
        <f t="shared" si="188"/>
        <v>112.18717971413233</v>
      </c>
    </row>
    <row r="677" spans="1:6" ht="24" x14ac:dyDescent="0.2">
      <c r="A677" s="53">
        <v>63622</v>
      </c>
      <c r="B677" s="232" t="s">
        <v>1352</v>
      </c>
      <c r="C677" s="50" t="s">
        <v>1353</v>
      </c>
      <c r="D677" s="242">
        <v>22392.18</v>
      </c>
      <c r="E677" s="242">
        <v>105207.75</v>
      </c>
      <c r="F677" s="52">
        <f t="shared" si="188"/>
        <v>469.84148037395198</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0</v>
      </c>
      <c r="E697" s="242">
        <v>0</v>
      </c>
      <c r="F697" s="52" t="str">
        <f t="shared" si="188"/>
        <v>-</v>
      </c>
    </row>
    <row r="698" spans="1:6" ht="12.75" customHeight="1" x14ac:dyDescent="0.2">
      <c r="A698" s="53">
        <v>63821</v>
      </c>
      <c r="B698" s="232" t="s">
        <v>1379</v>
      </c>
      <c r="C698" s="50" t="s">
        <v>1380</v>
      </c>
      <c r="D698" s="242">
        <v>0</v>
      </c>
      <c r="E698" s="242">
        <v>0</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60069.83</v>
      </c>
      <c r="E710" s="242">
        <v>58729.5</v>
      </c>
      <c r="F710" s="52">
        <f t="shared" si="188"/>
        <v>97.768713512257307</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1256.25</v>
      </c>
      <c r="E712" s="242">
        <v>0</v>
      </c>
      <c r="F712" s="52">
        <f t="shared" si="188"/>
        <v>0</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0</v>
      </c>
      <c r="E716" s="242">
        <v>0</v>
      </c>
      <c r="F716" s="52" t="str">
        <f t="shared" si="188"/>
        <v>-</v>
      </c>
    </row>
    <row r="717" spans="1:6" ht="12.75" customHeight="1" x14ac:dyDescent="0.2">
      <c r="A717" s="53">
        <v>31215</v>
      </c>
      <c r="B717" s="85" t="s">
        <v>1414</v>
      </c>
      <c r="C717" s="50" t="s">
        <v>1415</v>
      </c>
      <c r="D717" s="242">
        <v>0</v>
      </c>
      <c r="E717" s="242">
        <v>1680</v>
      </c>
      <c r="F717" s="52" t="str">
        <f t="shared" si="188"/>
        <v>-</v>
      </c>
    </row>
    <row r="718" spans="1:6" ht="12.75" customHeight="1" x14ac:dyDescent="0.2">
      <c r="A718" s="53">
        <v>32121</v>
      </c>
      <c r="B718" s="85" t="s">
        <v>1416</v>
      </c>
      <c r="C718" s="50" t="s">
        <v>1417</v>
      </c>
      <c r="D718" s="242">
        <v>12811.73</v>
      </c>
      <c r="E718" s="242">
        <v>14604</v>
      </c>
      <c r="F718" s="52">
        <f t="shared" si="188"/>
        <v>113.98928950266669</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0</v>
      </c>
      <c r="E720" s="242">
        <v>0</v>
      </c>
      <c r="F720" s="52" t="str">
        <f t="shared" si="188"/>
        <v>-</v>
      </c>
    </row>
    <row r="721" spans="1:6" ht="12.75" customHeight="1" x14ac:dyDescent="0.2">
      <c r="A721" s="53" t="s">
        <v>1422</v>
      </c>
      <c r="B721" s="85" t="s">
        <v>1423</v>
      </c>
      <c r="C721" s="50" t="s">
        <v>1422</v>
      </c>
      <c r="D721" s="242">
        <v>35584.36</v>
      </c>
      <c r="E721" s="242">
        <v>60052.46</v>
      </c>
      <c r="F721" s="52">
        <f t="shared" si="188"/>
        <v>168.76082638552444</v>
      </c>
    </row>
    <row r="722" spans="1:6" ht="12.75" customHeight="1" x14ac:dyDescent="0.2">
      <c r="A722" s="53" t="s">
        <v>1424</v>
      </c>
      <c r="B722" s="85" t="s">
        <v>1425</v>
      </c>
      <c r="C722" s="50" t="s">
        <v>1424</v>
      </c>
      <c r="D722" s="242">
        <v>9634.1200000000008</v>
      </c>
      <c r="E722" s="242">
        <v>12896.07</v>
      </c>
      <c r="F722" s="52">
        <f t="shared" si="188"/>
        <v>133.85830776448705</v>
      </c>
    </row>
    <row r="723" spans="1:6" ht="12.75" customHeight="1" x14ac:dyDescent="0.2">
      <c r="A723" s="53" t="s">
        <v>1426</v>
      </c>
      <c r="B723" s="85" t="s">
        <v>1427</v>
      </c>
      <c r="C723" s="50" t="s">
        <v>1426</v>
      </c>
      <c r="D723" s="242">
        <v>7503.97</v>
      </c>
      <c r="E723" s="242">
        <v>3034.33</v>
      </c>
      <c r="F723" s="52">
        <f t="shared" si="188"/>
        <v>40.436329036496673</v>
      </c>
    </row>
    <row r="724" spans="1:6" ht="12.75" customHeight="1" x14ac:dyDescent="0.2">
      <c r="A724" s="53" t="s">
        <v>1428</v>
      </c>
      <c r="B724" s="85" t="s">
        <v>1429</v>
      </c>
      <c r="C724" s="50" t="s">
        <v>1428</v>
      </c>
      <c r="D724" s="242">
        <v>0</v>
      </c>
      <c r="E724" s="242">
        <v>0</v>
      </c>
      <c r="F724" s="52" t="str">
        <f t="shared" si="188"/>
        <v>-</v>
      </c>
    </row>
    <row r="725" spans="1:6" ht="12.75" customHeight="1" x14ac:dyDescent="0.2">
      <c r="A725" s="53">
        <v>32911</v>
      </c>
      <c r="B725" s="85" t="s">
        <v>1430</v>
      </c>
      <c r="C725" s="50" t="s">
        <v>1431</v>
      </c>
      <c r="D725" s="242">
        <v>5435.45</v>
      </c>
      <c r="E725" s="242">
        <v>6137.68</v>
      </c>
      <c r="F725" s="52">
        <f t="shared" ref="F725:F979" si="190">IF(D725&lt;&gt;0,IF(E725/D725&gt;=100,"&gt;&gt;100",E725/D725*100),"-")</f>
        <v>112.91944549209359</v>
      </c>
    </row>
    <row r="726" spans="1:6" ht="12.75" customHeight="1" x14ac:dyDescent="0.2">
      <c r="A726" s="53" t="s">
        <v>1432</v>
      </c>
      <c r="B726" s="85" t="s">
        <v>1433</v>
      </c>
      <c r="C726" s="50" t="s">
        <v>1432</v>
      </c>
      <c r="D726" s="242">
        <v>2382.6</v>
      </c>
      <c r="E726" s="242">
        <v>2382.6</v>
      </c>
      <c r="F726" s="52">
        <f t="shared" si="190"/>
        <v>100</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0</v>
      </c>
      <c r="E739" s="242">
        <v>0</v>
      </c>
      <c r="F739" s="52" t="str">
        <f t="shared" si="190"/>
        <v>-</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15534.77</v>
      </c>
      <c r="E759" s="242">
        <v>29786.83</v>
      </c>
      <c r="F759" s="52">
        <f t="shared" si="190"/>
        <v>191.74297398674071</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0</v>
      </c>
      <c r="E763" s="242">
        <v>0</v>
      </c>
      <c r="F763" s="52" t="str">
        <f t="shared" si="190"/>
        <v>-</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4001.03</v>
      </c>
      <c r="E816" s="242">
        <v>3660</v>
      </c>
      <c r="F816" s="52">
        <f t="shared" si="190"/>
        <v>91.476444815460013</v>
      </c>
    </row>
    <row r="817" spans="1:6" ht="12.75" customHeight="1" x14ac:dyDescent="0.2">
      <c r="A817" s="53" t="s">
        <v>1614</v>
      </c>
      <c r="B817" s="85" t="s">
        <v>1615</v>
      </c>
      <c r="C817" s="50" t="s">
        <v>1614</v>
      </c>
      <c r="D817" s="242">
        <v>910</v>
      </c>
      <c r="E817" s="242">
        <v>980</v>
      </c>
      <c r="F817" s="52">
        <f t="shared" si="190"/>
        <v>107.69230769230769</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18979.41</v>
      </c>
      <c r="E819" s="242">
        <v>9764.32</v>
      </c>
      <c r="F819" s="52">
        <f t="shared" si="190"/>
        <v>51.446910098891372</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38196.620000000003</v>
      </c>
      <c r="E821" s="242">
        <v>41868.68</v>
      </c>
      <c r="F821" s="52">
        <f t="shared" si="190"/>
        <v>109.61357313814676</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5872.5</v>
      </c>
      <c r="E823" s="242">
        <v>11640</v>
      </c>
      <c r="F823" s="52">
        <f t="shared" si="190"/>
        <v>198.21200510855684</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298.58</v>
      </c>
      <c r="E826" s="242">
        <v>200</v>
      </c>
      <c r="F826" s="52">
        <f t="shared" si="190"/>
        <v>66.983722955321852</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2103.2399999999998</v>
      </c>
      <c r="E828" s="242">
        <v>2864.67</v>
      </c>
      <c r="F828" s="52">
        <f t="shared" si="190"/>
        <v>136.20271580989331</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135633.19</v>
      </c>
      <c r="E830" s="242">
        <v>151738.98000000001</v>
      </c>
      <c r="F830" s="52">
        <f t="shared" si="190"/>
        <v>111.87451979858322</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0</v>
      </c>
      <c r="E947" s="242">
        <v>0</v>
      </c>
      <c r="F947" s="52" t="str">
        <f t="shared" si="190"/>
        <v>-</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6" workbookViewId="0">
      <selection activeCell="M254" sqref="M254:N254"/>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18661338.759999998</v>
      </c>
      <c r="E6" s="229">
        <f t="shared" si="0"/>
        <v>19040111.740000002</v>
      </c>
      <c r="F6" s="230">
        <f t="shared" ref="F6:F260" si="1">IF(D6&gt;0,IF(E6/D6&gt;=100,"&gt;&gt;100",E6/D6*100),"-")</f>
        <v>102.02972029430113</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14157686.899999999</v>
      </c>
      <c r="E7" s="104">
        <f t="shared" si="2"/>
        <v>14587266.440000001</v>
      </c>
      <c r="F7" s="93">
        <f t="shared" si="1"/>
        <v>103.0342494719247</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2795826.52</v>
      </c>
      <c r="E8" s="104">
        <f>E9+E10-E11</f>
        <v>2888796.9699999997</v>
      </c>
      <c r="F8" s="93">
        <f t="shared" si="1"/>
        <v>103.32532971323269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2753310.71</v>
      </c>
      <c r="E9" s="247">
        <v>2755810.71</v>
      </c>
      <c r="F9" s="93">
        <f t="shared" si="1"/>
        <v>100.09079977755218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51941.82</v>
      </c>
      <c r="E10" s="247">
        <v>153388.60999999999</v>
      </c>
      <c r="F10" s="93">
        <f t="shared" si="1"/>
        <v>295.30850093431457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9426.01</v>
      </c>
      <c r="E11" s="247">
        <v>20402.349999999999</v>
      </c>
      <c r="F11" s="93">
        <f t="shared" si="1"/>
        <v>216.44736213944179</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10403232.739999998</v>
      </c>
      <c r="E12" s="104">
        <f t="shared" si="3"/>
        <v>10903992.17</v>
      </c>
      <c r="F12" s="93">
        <f t="shared" si="1"/>
        <v>104.81349828957111</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7973438.5</v>
      </c>
      <c r="E13" s="104">
        <f t="shared" si="4"/>
        <v>8514426.9299999997</v>
      </c>
      <c r="F13" s="93">
        <f t="shared" si="1"/>
        <v>106.78488245692243</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407036.26</v>
      </c>
      <c r="E14" s="247">
        <v>407036.26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4524215.2</v>
      </c>
      <c r="E15" s="247">
        <v>4529622.4800000004</v>
      </c>
      <c r="F15" s="93">
        <f t="shared" si="1"/>
        <v>100.11951862944098</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1956543.79</v>
      </c>
      <c r="E16" s="247">
        <v>1995828.79</v>
      </c>
      <c r="F16" s="93">
        <f t="shared" si="1"/>
        <v>102.00787737032964</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3530380.11</v>
      </c>
      <c r="E17" s="247">
        <v>4329462.17</v>
      </c>
      <c r="F17" s="93">
        <f t="shared" si="1"/>
        <v>122.63444827758221</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2444736.86</v>
      </c>
      <c r="E18" s="247">
        <v>2747522.77</v>
      </c>
      <c r="F18" s="93">
        <f t="shared" si="1"/>
        <v>112.38521474249789</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499883.7899999998</v>
      </c>
      <c r="E19" s="104">
        <f t="shared" si="5"/>
        <v>406570.9700000002</v>
      </c>
      <c r="F19" s="93">
        <f t="shared" si="1"/>
        <v>81.333097438506726</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121945.47</v>
      </c>
      <c r="E20" s="247">
        <v>138052.42000000001</v>
      </c>
      <c r="F20" s="93">
        <f t="shared" si="1"/>
        <v>113.2083217195358</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152264.26</v>
      </c>
      <c r="E21" s="247">
        <v>152264.26</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57713.87</v>
      </c>
      <c r="E22" s="247">
        <v>57713.87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v>0</v>
      </c>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17580.23</v>
      </c>
      <c r="E24" s="247">
        <v>18390.23</v>
      </c>
      <c r="F24" s="93">
        <f t="shared" si="1"/>
        <v>104.60744825295232</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35485.32</v>
      </c>
      <c r="E25" s="247">
        <v>35485.32</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1168035.8799999999</v>
      </c>
      <c r="E26" s="247">
        <v>1275354.5</v>
      </c>
      <c r="F26" s="93">
        <f t="shared" si="1"/>
        <v>109.18795576724922</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1053141.24</v>
      </c>
      <c r="E28" s="247">
        <v>1270689.6299999999</v>
      </c>
      <c r="F28" s="93">
        <f t="shared" si="1"/>
        <v>120.657095338893</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8430.6500000000087</v>
      </c>
      <c r="E29" s="104">
        <f t="shared" si="6"/>
        <v>10538.770000000004</v>
      </c>
      <c r="F29" s="93">
        <f t="shared" si="1"/>
        <v>125.00542662784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68406.960000000006</v>
      </c>
      <c r="E30" s="247">
        <v>71719.460000000006</v>
      </c>
      <c r="F30" s="93">
        <f t="shared" si="1"/>
        <v>104.84234352761766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v>0</v>
      </c>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59976.31</v>
      </c>
      <c r="E34" s="247">
        <v>61180.69</v>
      </c>
      <c r="F34" s="93">
        <f t="shared" si="1"/>
        <v>102.00809286199835</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228638.87</v>
      </c>
      <c r="E35" s="104">
        <f t="shared" si="7"/>
        <v>245065.31</v>
      </c>
      <c r="F35" s="93">
        <f t="shared" si="1"/>
        <v>107.1844476838081</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184537.8</v>
      </c>
      <c r="E36" s="247">
        <v>198214.24</v>
      </c>
      <c r="F36" s="93">
        <f t="shared" si="1"/>
        <v>107.41118621767465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44101.07</v>
      </c>
      <c r="E37" s="247">
        <v>46851.07</v>
      </c>
      <c r="F37" s="93">
        <f t="shared" si="1"/>
        <v>106.235676367943</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v>0</v>
      </c>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1692840.93</v>
      </c>
      <c r="E45" s="104">
        <f t="shared" si="9"/>
        <v>1727390.19</v>
      </c>
      <c r="F45" s="93">
        <f t="shared" si="1"/>
        <v>102.04090410313979</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71658.53</v>
      </c>
      <c r="E47" s="247">
        <v>110795.03</v>
      </c>
      <c r="F47" s="93">
        <f t="shared" si="1"/>
        <v>154.61527050582814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v>0</v>
      </c>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1667032.13</v>
      </c>
      <c r="E49" s="247">
        <v>1667032.13</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45849.73</v>
      </c>
      <c r="E50" s="247">
        <v>50436.97</v>
      </c>
      <c r="F50" s="93">
        <f t="shared" si="1"/>
        <v>110.0049444129769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11624.82</v>
      </c>
      <c r="E51" s="247">
        <v>11624.82</v>
      </c>
      <c r="F51" s="93">
        <f t="shared" si="1"/>
        <v>100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1</v>
      </c>
      <c r="E52" s="104">
        <f t="shared" si="10"/>
        <v>0</v>
      </c>
      <c r="F52" s="93">
        <f t="shared" si="1"/>
        <v>0</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95246.14</v>
      </c>
      <c r="E54" s="247">
        <v>98720.21</v>
      </c>
      <c r="F54" s="93">
        <f t="shared" si="1"/>
        <v>103.64746539859779</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95245.14</v>
      </c>
      <c r="E55" s="247">
        <v>98720.21</v>
      </c>
      <c r="F55" s="93">
        <f t="shared" si="1"/>
        <v>103.648553616489</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947001.82</v>
      </c>
      <c r="E56" s="104">
        <f t="shared" si="11"/>
        <v>782852.48</v>
      </c>
      <c r="F56" s="93">
        <f t="shared" si="1"/>
        <v>82.666417684392627</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947001.82</v>
      </c>
      <c r="E57" s="247">
        <v>782852.48</v>
      </c>
      <c r="F57" s="93">
        <f t="shared" si="1"/>
        <v>82.666417684392627</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v>0</v>
      </c>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4503651.8600000003</v>
      </c>
      <c r="E68" s="104">
        <f t="shared" si="13"/>
        <v>4452845.3</v>
      </c>
      <c r="F68" s="93">
        <f t="shared" si="1"/>
        <v>98.87188082961633</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805180.46</v>
      </c>
      <c r="E69" s="104">
        <f t="shared" si="14"/>
        <v>847068.68</v>
      </c>
      <c r="F69" s="93">
        <f t="shared" si="1"/>
        <v>105.20233936129053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805180.46</v>
      </c>
      <c r="E70" s="104">
        <f t="shared" si="15"/>
        <v>847068.68</v>
      </c>
      <c r="F70" s="93">
        <f t="shared" si="1"/>
        <v>105.20233936129053</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805180.46</v>
      </c>
      <c r="E72" s="247">
        <v>847068.68</v>
      </c>
      <c r="F72" s="93">
        <f t="shared" si="1"/>
        <v>105.20233936129053</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v>0</v>
      </c>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4863.0200000000004</v>
      </c>
      <c r="E78" s="104">
        <f>E79+SUM(E82:E84)-E85+E86</f>
        <v>14211.67</v>
      </c>
      <c r="F78" s="93">
        <f t="shared" si="1"/>
        <v>292.23959597122774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v>0</v>
      </c>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1137.51</v>
      </c>
      <c r="E84" s="247">
        <v>1137.51</v>
      </c>
      <c r="F84" s="93">
        <f t="shared" si="1"/>
        <v>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0</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3725.51</v>
      </c>
      <c r="E86" s="247">
        <v>13074.16</v>
      </c>
      <c r="F86" s="93">
        <f t="shared" si="1"/>
        <v>350.93611344487061</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1924.48</v>
      </c>
      <c r="E88" s="104">
        <f t="shared" si="18"/>
        <v>1924.48</v>
      </c>
      <c r="F88" s="93">
        <f t="shared" si="1"/>
        <v>100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1924.48</v>
      </c>
      <c r="E100" s="247">
        <v>1924.48</v>
      </c>
      <c r="F100" s="93">
        <f t="shared" si="1"/>
        <v>100</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1924.48</v>
      </c>
      <c r="E117" s="247">
        <v>1924.48</v>
      </c>
      <c r="F117" s="93">
        <f t="shared" si="1"/>
        <v>100</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3349366.25</v>
      </c>
      <c r="E134" s="104">
        <f t="shared" si="23"/>
        <v>3349366.25</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3349366.25</v>
      </c>
      <c r="E135" s="104">
        <f t="shared" si="24"/>
        <v>3349366.25</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1987457.7</v>
      </c>
      <c r="E139" s="247">
        <v>1987457.7</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1361908.55</v>
      </c>
      <c r="E141" s="247">
        <v>1361908.55</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344242.13</v>
      </c>
      <c r="E146" s="104">
        <f t="shared" si="26"/>
        <v>242198.69999999995</v>
      </c>
      <c r="F146" s="93">
        <f t="shared" si="1"/>
        <v>70.357076863311292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290298.84999999998</v>
      </c>
      <c r="E147" s="247">
        <v>253817.72</v>
      </c>
      <c r="F147" s="93">
        <f t="shared" si="1"/>
        <v>87.433250252283131</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74371.42</v>
      </c>
      <c r="E158" s="247">
        <v>81631.47</v>
      </c>
      <c r="F158" s="93">
        <f t="shared" si="1"/>
        <v>109.76188164754687</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515338.14</v>
      </c>
      <c r="E159" s="247">
        <v>456269.8</v>
      </c>
      <c r="F159" s="93">
        <f t="shared" si="1"/>
        <v>88.537945202348112</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0</v>
      </c>
      <c r="E160" s="247">
        <v>0</v>
      </c>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1130.08</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24583.439999999999</v>
      </c>
      <c r="E162" s="247">
        <v>26990.91</v>
      </c>
      <c r="F162" s="93">
        <f t="shared" si="1"/>
        <v>109.79305581318157</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560349.72</v>
      </c>
      <c r="E163" s="247">
        <v>577641.28</v>
      </c>
      <c r="F163" s="93">
        <f t="shared" si="1"/>
        <v>103.08585145719356</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0</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v>0</v>
      </c>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18661338.759999998</v>
      </c>
      <c r="E175" s="104">
        <f t="shared" si="30"/>
        <v>19040111.739999998</v>
      </c>
      <c r="F175" s="93">
        <f t="shared" si="1"/>
        <v>102.02972029430111</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323962.41000000003</v>
      </c>
      <c r="E176" s="104">
        <f t="shared" si="31"/>
        <v>340218.83999999997</v>
      </c>
      <c r="F176" s="93">
        <f t="shared" si="1"/>
        <v>105.01799884745886</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116372.63</v>
      </c>
      <c r="E177" s="104">
        <f t="shared" si="32"/>
        <v>121393.64</v>
      </c>
      <c r="F177" s="93">
        <f t="shared" si="1"/>
        <v>104.31459699759299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17397.91</v>
      </c>
      <c r="E178" s="247">
        <v>20178.57</v>
      </c>
      <c r="F178" s="93">
        <f t="shared" si="1"/>
        <v>115.98272436171931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35805.81</v>
      </c>
      <c r="E179" s="247">
        <v>30533.32</v>
      </c>
      <c r="F179" s="93">
        <f t="shared" si="1"/>
        <v>85.274764067619202</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3.08</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0</v>
      </c>
      <c r="E183" s="247">
        <v>3.08</v>
      </c>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0</v>
      </c>
      <c r="E186" s="247">
        <v>0</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5344.88</v>
      </c>
      <c r="E187" s="247">
        <v>5344.88</v>
      </c>
      <c r="F187" s="93">
        <f t="shared" si="1"/>
        <v>100</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57824.03</v>
      </c>
      <c r="E188" s="247">
        <v>65333.79</v>
      </c>
      <c r="F188" s="93">
        <f t="shared" si="1"/>
        <v>112.98726498308748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8505.57</v>
      </c>
      <c r="E189" s="247">
        <v>19740.990000000002</v>
      </c>
      <c r="F189" s="93">
        <f t="shared" si="1"/>
        <v>232.09485078601438</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199084.21</v>
      </c>
      <c r="E206" s="104">
        <f t="shared" si="37"/>
        <v>199084.21</v>
      </c>
      <c r="F206" s="93">
        <f t="shared" si="1"/>
        <v>100</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199084.21</v>
      </c>
      <c r="E207" s="104">
        <f t="shared" si="38"/>
        <v>199084.21</v>
      </c>
      <c r="F207" s="93">
        <f t="shared" si="1"/>
        <v>100</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0</v>
      </c>
      <c r="E208" s="247">
        <v>0</v>
      </c>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199084.21</v>
      </c>
      <c r="E217" s="247">
        <v>199084.21</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18337376.349999998</v>
      </c>
      <c r="E237" s="104">
        <f t="shared" si="41"/>
        <v>18699892.899999999</v>
      </c>
      <c r="F237" s="93">
        <f t="shared" si="1"/>
        <v>101.97692703187609</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17297862</v>
      </c>
      <c r="E238" s="104">
        <f t="shared" si="42"/>
        <v>17721527.579999998</v>
      </c>
      <c r="F238" s="93">
        <f t="shared" si="1"/>
        <v>102.44923667445143</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17496946.210000001</v>
      </c>
      <c r="E239" s="104">
        <f t="shared" si="43"/>
        <v>17920611.789999999</v>
      </c>
      <c r="F239" s="93">
        <f t="shared" si="1"/>
        <v>102.42136870580228</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16135037.66</v>
      </c>
      <c r="E240" s="247">
        <v>16558703.24</v>
      </c>
      <c r="F240" s="93">
        <f t="shared" si="1"/>
        <v>102.62574893797924</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1361908.55</v>
      </c>
      <c r="E241" s="247">
        <v>1361908.55</v>
      </c>
      <c r="F241" s="93">
        <f t="shared" si="1"/>
        <v>100</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199084.21</v>
      </c>
      <c r="E242" s="104">
        <f t="shared" si="44"/>
        <v>199084.21</v>
      </c>
      <c r="F242" s="93">
        <f t="shared" si="1"/>
        <v>100</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199084.21</v>
      </c>
      <c r="E243" s="247">
        <v>199084.21</v>
      </c>
      <c r="F243" s="93">
        <f t="shared" si="1"/>
        <v>100</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695272.22000000009</v>
      </c>
      <c r="E245" s="104">
        <f t="shared" si="45"/>
        <v>737296.7</v>
      </c>
      <c r="F245" s="93">
        <f t="shared" si="1"/>
        <v>106.04432030953284</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1245240.8900000001</v>
      </c>
      <c r="E246" s="104">
        <f t="shared" si="46"/>
        <v>1591905.5</v>
      </c>
      <c r="F246" s="93">
        <f t="shared" si="1"/>
        <v>127.83916050170821</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1046156.68</v>
      </c>
      <c r="E247" s="247">
        <v>1392821.29</v>
      </c>
      <c r="F247" s="93">
        <f t="shared" si="1"/>
        <v>133.13696854662342</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199084.21</v>
      </c>
      <c r="E249" s="247">
        <v>199084.21</v>
      </c>
      <c r="F249" s="93">
        <f t="shared" si="1"/>
        <v>100</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549968.67000000004</v>
      </c>
      <c r="E250" s="104">
        <f t="shared" si="47"/>
        <v>854608.8</v>
      </c>
      <c r="F250" s="93">
        <f t="shared" si="1"/>
        <v>155.39226989057394</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549968.67000000004</v>
      </c>
      <c r="E252" s="247">
        <v>854608.8</v>
      </c>
      <c r="F252" s="93">
        <f t="shared" si="1"/>
        <v>155.39226989057394</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0</v>
      </c>
      <c r="E254" s="247">
        <v>0</v>
      </c>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344242.13</v>
      </c>
      <c r="E255" s="247">
        <v>241068.62</v>
      </c>
      <c r="F255" s="93">
        <f t="shared" si="1"/>
        <v>70.028796301022183</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0</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0</v>
      </c>
      <c r="E257" s="247">
        <v>0</v>
      </c>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3818519.79</v>
      </c>
      <c r="E259" s="104">
        <f t="shared" si="49"/>
        <v>3240054.34</v>
      </c>
      <c r="F259" s="93">
        <f t="shared" si="1"/>
        <v>84.851055335240261</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3818519.79</v>
      </c>
      <c r="E260" s="248">
        <v>3240054.34</v>
      </c>
      <c r="F260" s="97">
        <f t="shared" si="1"/>
        <v>84.851055335240261</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1924.48</v>
      </c>
      <c r="E262" s="247">
        <v>1924.48</v>
      </c>
      <c r="F262" s="93">
        <f t="shared" ref="F262:F322" si="50">IF(D262&gt;0,IF(E262/D262&gt;=100,"&gt;&gt;100",E262/D262*100),"-")</f>
        <v>100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796324.99</v>
      </c>
      <c r="E264" s="247">
        <v>800384.94</v>
      </c>
      <c r="F264" s="93">
        <f t="shared" si="50"/>
        <v>100.50983581464648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108266.86</v>
      </c>
      <c r="E265" s="247">
        <v>19455.04</v>
      </c>
      <c r="F265" s="93">
        <f t="shared" si="50"/>
        <v>17.969524561809589</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0</v>
      </c>
      <c r="E268" s="247">
        <v>0</v>
      </c>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3725.51</v>
      </c>
      <c r="E269" s="247">
        <v>13074.16</v>
      </c>
      <c r="F269" s="93">
        <f t="shared" si="50"/>
        <v>350.93611344487061</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0</v>
      </c>
      <c r="E284" s="247">
        <v>0</v>
      </c>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113803.38</v>
      </c>
      <c r="E287" s="247">
        <v>117204.71</v>
      </c>
      <c r="F287" s="93">
        <f t="shared" si="50"/>
        <v>102.98877766196399</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2569.25</v>
      </c>
      <c r="E288" s="247">
        <v>4188.93</v>
      </c>
      <c r="F288" s="93">
        <f t="shared" si="50"/>
        <v>163.04096526223609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8505.57</v>
      </c>
      <c r="E289" s="247">
        <v>19363.060000000001</v>
      </c>
      <c r="F289" s="93">
        <f t="shared" si="50"/>
        <v>227.65152717572136</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0</v>
      </c>
      <c r="E290" s="247">
        <v>377.93</v>
      </c>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199084.21</v>
      </c>
      <c r="E293" s="247">
        <v>199084.21</v>
      </c>
      <c r="F293" s="93">
        <f t="shared" si="50"/>
        <v>100</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0</v>
      </c>
      <c r="E294" s="247">
        <v>0</v>
      </c>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47307.14</v>
      </c>
      <c r="E295" s="247">
        <v>47213.26</v>
      </c>
      <c r="F295" s="93">
        <f t="shared" si="50"/>
        <v>99.801552154706457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9439.7999999999993</v>
      </c>
      <c r="E297" s="247">
        <v>6713.14</v>
      </c>
      <c r="F297" s="93">
        <f t="shared" si="50"/>
        <v>71.115277866056488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0</v>
      </c>
      <c r="E298" s="247">
        <v>5124</v>
      </c>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1077.0899999999999</v>
      </c>
      <c r="E299" s="247">
        <v>6283.39</v>
      </c>
      <c r="F299" s="93">
        <f t="shared" si="50"/>
        <v>583.36722093789751</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866467.11</v>
      </c>
      <c r="E5" s="79">
        <f t="shared" si="0"/>
        <v>896846.56</v>
      </c>
      <c r="F5" s="80">
        <f t="shared" ref="F5:F141" si="1">IF(D5&gt;0,IF(E5/D5&gt;=100,"&gt;&gt;100",E5/D5*100),"-")</f>
        <v>103.50612846689589</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862295.19</v>
      </c>
      <c r="E6" s="81">
        <f t="shared" si="2"/>
        <v>890204.8</v>
      </c>
      <c r="F6" s="63">
        <f t="shared" si="1"/>
        <v>103.23666539297291</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536555.35</v>
      </c>
      <c r="E7" s="249">
        <v>605911.89</v>
      </c>
      <c r="F7" s="63">
        <f t="shared" si="1"/>
        <v>112.92626007736202</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325739.84000000003</v>
      </c>
      <c r="E8" s="249">
        <v>284292.90999999997</v>
      </c>
      <c r="F8" s="63">
        <f t="shared" si="1"/>
        <v>87.276063621815481</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0</v>
      </c>
      <c r="E16" s="249">
        <v>0</v>
      </c>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4171.92</v>
      </c>
      <c r="E21" s="249">
        <v>6641.76</v>
      </c>
      <c r="F21" s="63">
        <f t="shared" si="1"/>
        <v>159.20151872519128</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2380.4</v>
      </c>
      <c r="E22" s="81">
        <f t="shared" si="5"/>
        <v>0</v>
      </c>
      <c r="F22" s="63">
        <f t="shared" si="1"/>
        <v>0</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2380.4</v>
      </c>
      <c r="E24" s="249">
        <v>0</v>
      </c>
      <c r="F24" s="63">
        <f t="shared" si="1"/>
        <v>0</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117290.47</v>
      </c>
      <c r="E28" s="81">
        <f t="shared" si="6"/>
        <v>167880.59</v>
      </c>
      <c r="F28" s="63">
        <f t="shared" si="1"/>
        <v>143.13233632706903</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0</v>
      </c>
      <c r="E29" s="249">
        <v>7918</v>
      </c>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110654.47</v>
      </c>
      <c r="E30" s="249">
        <v>152962.59</v>
      </c>
      <c r="F30" s="63">
        <f t="shared" si="1"/>
        <v>138.23444276584578</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6636</v>
      </c>
      <c r="E34" s="249">
        <v>7000</v>
      </c>
      <c r="F34" s="63">
        <f t="shared" si="1"/>
        <v>105.48523206751055</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266400.43</v>
      </c>
      <c r="E35" s="81">
        <f t="shared" si="7"/>
        <v>130494.61</v>
      </c>
      <c r="F35" s="63">
        <f t="shared" si="1"/>
        <v>48.984384146827395</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39282.089999999997</v>
      </c>
      <c r="E36" s="81">
        <f t="shared" si="8"/>
        <v>67064.72</v>
      </c>
      <c r="F36" s="63">
        <f t="shared" si="1"/>
        <v>170.72594660823802</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39282.089999999997</v>
      </c>
      <c r="E37" s="249">
        <v>67064.72</v>
      </c>
      <c r="F37" s="63">
        <f t="shared" si="1"/>
        <v>170.72594660823802</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2443.12</v>
      </c>
      <c r="E39" s="81">
        <f t="shared" si="9"/>
        <v>5555.64</v>
      </c>
      <c r="F39" s="63">
        <f t="shared" si="1"/>
        <v>227.39939094272899</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2443.12</v>
      </c>
      <c r="E40" s="249">
        <v>5555.64</v>
      </c>
      <c r="F40" s="63">
        <f t="shared" si="1"/>
        <v>227.39939094272899</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224675.22</v>
      </c>
      <c r="E54" s="81">
        <f t="shared" si="12"/>
        <v>57874.25</v>
      </c>
      <c r="F54" s="63">
        <f t="shared" si="1"/>
        <v>25.759071249601984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181587.72</v>
      </c>
      <c r="E55" s="249">
        <v>52344.25</v>
      </c>
      <c r="F55" s="63">
        <f t="shared" si="1"/>
        <v>28.825875450168105</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43087.5</v>
      </c>
      <c r="E56" s="249">
        <v>2280</v>
      </c>
      <c r="F56" s="63">
        <f t="shared" si="1"/>
        <v>5.2915578764142737</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3250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0</v>
      </c>
      <c r="E65" s="249">
        <v>0</v>
      </c>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129383.93</v>
      </c>
      <c r="E75" s="81">
        <f t="shared" si="15"/>
        <v>156260.29</v>
      </c>
      <c r="F75" s="63">
        <f t="shared" si="1"/>
        <v>120.77256425894625</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107342</v>
      </c>
      <c r="E76" s="249">
        <v>138420</v>
      </c>
      <c r="F76" s="63">
        <f t="shared" si="1"/>
        <v>128.95232062007415</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0</v>
      </c>
      <c r="E77" s="249">
        <v>0</v>
      </c>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22041.93</v>
      </c>
      <c r="E81" s="249">
        <v>17840.29</v>
      </c>
      <c r="F81" s="63">
        <f t="shared" si="1"/>
        <v>80.937966865877897</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739889.28</v>
      </c>
      <c r="E82" s="81">
        <f t="shared" si="16"/>
        <v>1073375</v>
      </c>
      <c r="F82" s="63">
        <f t="shared" si="1"/>
        <v>145.07238164066928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73354.740000000005</v>
      </c>
      <c r="E84" s="249">
        <v>60000</v>
      </c>
      <c r="F84" s="63">
        <f t="shared" si="1"/>
        <v>81.794305316875224</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141046.19</v>
      </c>
      <c r="E86" s="249">
        <v>117962.65</v>
      </c>
      <c r="F86" s="63">
        <f t="shared" si="1"/>
        <v>83.634056332893493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525488.35</v>
      </c>
      <c r="E88" s="249">
        <v>895412.35</v>
      </c>
      <c r="F88" s="63">
        <f t="shared" si="1"/>
        <v>170.39623238079398</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4000</v>
      </c>
      <c r="E89" s="81">
        <f t="shared" si="17"/>
        <v>19000</v>
      </c>
      <c r="F89" s="63">
        <f t="shared" si="1"/>
        <v>475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4000</v>
      </c>
      <c r="E94" s="81">
        <f t="shared" si="19"/>
        <v>19000</v>
      </c>
      <c r="F94" s="63">
        <f t="shared" si="1"/>
        <v>475</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4000</v>
      </c>
      <c r="E95" s="249">
        <v>19000</v>
      </c>
      <c r="F95" s="63">
        <f t="shared" si="1"/>
        <v>475</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480745.9</v>
      </c>
      <c r="E107" s="81">
        <f t="shared" si="21"/>
        <v>836029.58</v>
      </c>
      <c r="F107" s="63">
        <f t="shared" si="1"/>
        <v>173.90259178497411</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19240</v>
      </c>
      <c r="E108" s="249">
        <v>37390.25</v>
      </c>
      <c r="F108" s="63">
        <f t="shared" si="1"/>
        <v>194.33601871101871</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434961.9</v>
      </c>
      <c r="E109" s="249">
        <v>798639.33</v>
      </c>
      <c r="F109" s="63">
        <f t="shared" si="1"/>
        <v>183.61133009580837</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26544</v>
      </c>
      <c r="E111" s="249">
        <v>0</v>
      </c>
      <c r="F111" s="63">
        <f t="shared" si="1"/>
        <v>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371262.18999999994</v>
      </c>
      <c r="E114" s="81">
        <f t="shared" si="22"/>
        <v>424540.12</v>
      </c>
      <c r="F114" s="63">
        <f t="shared" si="1"/>
        <v>114.35048637729581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319430.73</v>
      </c>
      <c r="E115" s="81">
        <f t="shared" si="23"/>
        <v>378763.92</v>
      </c>
      <c r="F115" s="63">
        <f t="shared" si="1"/>
        <v>118.57466562468801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302953.73</v>
      </c>
      <c r="E116" s="249">
        <v>362175.92</v>
      </c>
      <c r="F116" s="63">
        <f t="shared" si="1"/>
        <v>119.54826236996654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16477</v>
      </c>
      <c r="E117" s="249">
        <v>16588</v>
      </c>
      <c r="F117" s="63">
        <f t="shared" si="1"/>
        <v>100.67366632275292</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5884.49</v>
      </c>
      <c r="E118" s="81">
        <f t="shared" si="24"/>
        <v>6015.21</v>
      </c>
      <c r="F118" s="63">
        <f t="shared" si="1"/>
        <v>102.22143295340804</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5884.49</v>
      </c>
      <c r="E120" s="249">
        <v>6015.21</v>
      </c>
      <c r="F120" s="63">
        <f t="shared" si="1"/>
        <v>102.22143295340804</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26967.56</v>
      </c>
      <c r="E126" s="249">
        <v>29996.67</v>
      </c>
      <c r="F126" s="63">
        <f t="shared" si="1"/>
        <v>111.23242147231709</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18979.41</v>
      </c>
      <c r="E128" s="249">
        <v>9764.32</v>
      </c>
      <c r="F128" s="63">
        <f t="shared" si="1"/>
        <v>51.446910098891372</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63087.25</v>
      </c>
      <c r="E129" s="81">
        <f t="shared" si="26"/>
        <v>81100.98</v>
      </c>
      <c r="F129" s="63">
        <f t="shared" si="1"/>
        <v>128.55367764484899</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4380</v>
      </c>
      <c r="E130" s="81">
        <f t="shared" si="27"/>
        <v>8580</v>
      </c>
      <c r="F130" s="63">
        <f t="shared" si="1"/>
        <v>195.89041095890411</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4380</v>
      </c>
      <c r="E132" s="249">
        <v>8580</v>
      </c>
      <c r="F132" s="63">
        <f t="shared" si="1"/>
        <v>195.89041095890411</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2394.52</v>
      </c>
      <c r="E133" s="249">
        <v>6822.3</v>
      </c>
      <c r="F133" s="63">
        <f t="shared" si="1"/>
        <v>284.9130514675175</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0</v>
      </c>
      <c r="E135" s="249">
        <v>0</v>
      </c>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298.58</v>
      </c>
      <c r="E137" s="249">
        <v>0</v>
      </c>
      <c r="F137" s="63">
        <f t="shared" si="1"/>
        <v>0</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48980.15</v>
      </c>
      <c r="E138" s="249">
        <v>58648.68</v>
      </c>
      <c r="F138" s="63">
        <f t="shared" si="1"/>
        <v>119.73969046644406</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7034</v>
      </c>
      <c r="E140" s="249">
        <v>7050</v>
      </c>
      <c r="F140" s="63">
        <f t="shared" si="1"/>
        <v>100.22746659084447</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3040906.96</v>
      </c>
      <c r="E141" s="106">
        <f t="shared" si="28"/>
        <v>3785527.7300000004</v>
      </c>
      <c r="F141" s="82">
        <f t="shared" si="1"/>
        <v>124.48679883320075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436.85</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436.85</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436.85</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436.85</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0</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0</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88" workbookViewId="0">
      <selection activeCell="G116" sqref="G116"/>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323962.40999999997</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3908240.8100000005</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2941468.0300000003</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664848.32999999996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1083865.8600000001</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286488.52</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29786.83</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68413</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151738.98000000001</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656326.51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966772.78</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3891984.38</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2936447.02</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662067.67000000004</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1089163.8799999999</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286459.90999999997</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29786.83</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68413</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151738.98000000001</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648816.75</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955537.36</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340218.84000000078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23882.12</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19323.09</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13978.21</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6636.14</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7342.07</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5344.88</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5344.88</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4559.03</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4559.03</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316336.71999999997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0</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102070.55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15181.96</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199084.21</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27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6</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29582</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3219</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Provjera</v>
      </c>
      <c r="C219" s="118" t="s">
        <v>3224</v>
      </c>
      <c r="D219" s="123"/>
      <c r="E219" s="71">
        <f t="shared" si="19"/>
        <v>0</v>
      </c>
      <c r="F219" s="71">
        <f t="shared" si="20"/>
        <v>1</v>
      </c>
      <c r="G219" s="71"/>
      <c r="H219" s="71"/>
      <c r="I219" s="71"/>
      <c r="J219" s="71"/>
      <c r="K219" s="71"/>
      <c r="L219" s="71">
        <f>IF(AND('PR-RAS'!D183&gt;0,'PR-RAS'!D720=0),1,0)</f>
        <v>1</v>
      </c>
      <c r="M219" s="71">
        <f>IF(AND('PR-RAS'!E183&gt;0,'PR-RAS'!E720=0),1,0)</f>
        <v>1</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cp:lastModifiedBy>
  <cp:lastPrinted>2025-02-25T13:35:30Z</cp:lastPrinted>
  <dcterms:created xsi:type="dcterms:W3CDTF">2022-04-01T05:14:30Z</dcterms:created>
  <dcterms:modified xsi:type="dcterms:W3CDTF">2025-02-25T13:35:32Z</dcterms:modified>
</cp:coreProperties>
</file>